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แม่นึง" sheetId="1" r:id="rId1"/>
    <sheet name="แผนภูมิ1" sheetId="2" r:id="rId2"/>
    <sheet name="รายเดือนแม่นึ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'ตารางฝนแม่นึง'!$A$1:$O$18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<sst xmlns="http://schemas.openxmlformats.org/spreadsheetml/2006/main" count="56" uniqueCount="25">
  <si>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</si>
  <si>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</si>
  <si>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</si>
  <si>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</si>
  <si>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</si>
  <si>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</si>
  <si>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</si>
  <si>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</si>
  <si>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</si>
  <si>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</si>
  <si>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</si>
  <si>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</si>
  <si>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</si>
  <si>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</si>
  <si>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</si>
  <si>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</si>
  <si>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</si>
  <si>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</si>
  <si>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</si>
  <si>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</si>
  <si>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</si>
  <si>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</si>
  <si>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  แม่นึง  อ.เมืองปาน  จ.ลำปาง</t>
  </si>
  <si>
    <t>ฝนเฉลี่ยปี(2563-2566)</t>
  </si>
  <si>
    <t>ฝนเฉลี่ย2563-2566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</si>
</sst>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sz val="14"/>
      <name val="CordiaUPC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>
      <alignment/>
      <protection/>
    </xf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2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32" borderId="12" xfId="0" applyNumberFormat="1" applyFont="1" applyFill="1" applyBorder="1" applyAlignment="1">
      <alignment horizontal="center" vertical="center"/>
    </xf>
    <xf numFmtId="169" fontId="17" fillId="0" borderId="0" xfId="0" applyNumberFormat="1" applyFont="1" applyAlignment="1">
      <alignment/>
    </xf>
    <xf numFmtId="166" fontId="0" fillId="0" borderId="0" xfId="0" applyAlignment="1">
      <alignment horizontal="center"/>
    </xf>
    <xf numFmtId="166" fontId="7" fillId="0" borderId="0" xfId="0" applyFont="1" applyAlignment="1">
      <alignment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67" fontId="7" fillId="0" borderId="10" xfId="0" applyNumberFormat="1" applyFont="1" applyBorder="1" applyAlignment="1">
      <alignment horizontal="center" vertical="center"/>
    </xf>
    <xf numFmtId="167" fontId="20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67" fontId="21" fillId="34" borderId="12" xfId="0" applyNumberFormat="1" applyFont="1" applyFill="1" applyBorder="1" applyAlignment="1">
      <alignment horizontal="center" vertical="center"/>
    </xf>
    <xf numFmtId="169" fontId="21" fillId="32" borderId="12" xfId="0" applyNumberFormat="1" applyFont="1" applyFill="1" applyBorder="1" applyAlignment="1">
      <alignment horizontal="center" vertical="center"/>
    </xf>
    <xf numFmtId="1" fontId="68" fillId="32" borderId="10" xfId="0" applyNumberFormat="1" applyFont="1" applyFill="1" applyBorder="1" applyAlignment="1">
      <alignment horizontal="center" vertical="center"/>
    </xf>
    <xf numFmtId="168" fontId="68" fillId="33" borderId="10" xfId="0" applyNumberFormat="1" applyFont="1" applyFill="1" applyBorder="1" applyAlignment="1">
      <alignment vertical="center"/>
    </xf>
    <xf numFmtId="1" fontId="68" fillId="5" borderId="10" xfId="0" applyNumberFormat="1" applyFont="1" applyFill="1" applyBorder="1" applyAlignment="1">
      <alignment horizontal="center" vertical="center"/>
    </xf>
    <xf numFmtId="167" fontId="69" fillId="34" borderId="12" xfId="0" applyNumberFormat="1" applyFont="1" applyFill="1" applyBorder="1" applyAlignment="1">
      <alignment horizontal="center" vertical="center"/>
    </xf>
    <xf numFmtId="167" fontId="69" fillId="34" borderId="13" xfId="0" applyNumberFormat="1" applyFont="1" applyFill="1" applyBorder="1" applyAlignment="1">
      <alignment horizontal="center" vertical="center"/>
    </xf>
    <xf numFmtId="168" fontId="68" fillId="4" borderId="10" xfId="0" applyNumberFormat="1" applyFont="1" applyFill="1" applyBorder="1" applyAlignment="1" applyProtection="1">
      <alignment horizontal="right" vertical="center"/>
      <protection/>
    </xf>
    <xf numFmtId="169" fontId="17" fillId="32" borderId="13" xfId="0" applyNumberFormat="1" applyFont="1" applyFill="1" applyBorder="1" applyAlignment="1">
      <alignment horizontal="center"/>
    </xf>
    <xf numFmtId="169" fontId="69" fillId="32" borderId="13" xfId="0" applyNumberFormat="1" applyFont="1" applyFill="1" applyBorder="1" applyAlignment="1">
      <alignment horizontal="center"/>
    </xf>
    <xf numFmtId="169" fontId="21" fillId="32" borderId="12" xfId="0" applyNumberFormat="1" applyFont="1" applyFill="1" applyBorder="1" applyAlignment="1">
      <alignment horizontal="center"/>
    </xf>
    <xf numFmtId="169" fontId="17" fillId="32" borderId="12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แม่นึง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เมืองปาน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2825"/>
          <c:w val="0.881"/>
          <c:h val="0.60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ตารางฝนแม่นึง!$A$4:$A$8</c:f>
              <c:numCache>
                <c:ptCount val="5"/>
                <c:pt idx="0">
                  <c:v>2563</c:v>
                </c:pt>
                <c:pt idx="1">
                  <c:v>2564</c:v>
                </c:pt>
                <c:pt idx="2">
                  <c:v>2565</c:v>
                </c:pt>
                <c:pt idx="3">
                  <c:v>2566</c:v>
                </c:pt>
                <c:pt idx="4">
                  <c:v>2567</c:v>
                </c:pt>
              </c:numCache>
            </c:numRef>
          </c:cat>
          <c:val>
            <c:numRef>
              <c:f>ตารางฝนแม่นึง!$N$4:$N$8</c:f>
              <c:numCache>
                <c:ptCount val="5"/>
                <c:pt idx="0">
                  <c:v>880.9000000000001</c:v>
                </c:pt>
                <c:pt idx="1">
                  <c:v>1447.9</c:v>
                </c:pt>
                <c:pt idx="2">
                  <c:v>2013.4</c:v>
                </c:pt>
                <c:pt idx="3">
                  <c:v>1032.7999999999997</c:v>
                </c:pt>
                <c:pt idx="4">
                  <c:v>182.1</c:v>
                </c:pt>
              </c:numCache>
            </c:numRef>
          </c:val>
        </c:ser>
        <c:axId val="12340787"/>
        <c:axId val="43958220"/>
      </c:barChart>
      <c:lineChart>
        <c:grouping val="standard"/>
        <c:varyColors val="0"/>
        <c:ser>
          <c:idx val="1"/>
          <c:order val="1"/>
          <c:tx>
            <c:v>ปริมาณฝนเฉลี่ย 1,343.8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ตารางฝนแม่นึง!$Q$4:$Q$6</c:f>
              <c:numCache>
                <c:ptCount val="3"/>
                <c:pt idx="0">
                  <c:v>1343.7499999999998</c:v>
                </c:pt>
                <c:pt idx="1">
                  <c:v>1343.7499999999998</c:v>
                </c:pt>
                <c:pt idx="2">
                  <c:v>1343.7499999999998</c:v>
                </c:pt>
              </c:numCache>
            </c:numRef>
          </c:val>
          <c:smooth val="0"/>
        </c:ser>
        <c:axId val="12340787"/>
        <c:axId val="43958220"/>
      </c:lineChart>
      <c:catAx>
        <c:axId val="12340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32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234078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4075"/>
          <c:y val="0.3435"/>
          <c:w val="0.353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แม่นึง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เมืองปาน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16"/>
          <c:order val="0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รายเดือนแม่นึง!$B$17:$M$17</c:f>
              <c:strCache/>
            </c:strRef>
          </c:cat>
          <c:val>
            <c:numRef>
              <c:f>รายเดือนแม่นึง!$B$18:$M$18</c:f>
              <c:numCache/>
            </c:numRef>
          </c:val>
          <c:smooth val="0"/>
        </c:ser>
        <c:ser>
          <c:idx val="17"/>
          <c:order val="1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รายเดือนแม่นึง!$B$17:$M$17</c:f>
              <c:strCache/>
            </c:strRef>
          </c:cat>
          <c:val>
            <c:numRef>
              <c:f>รายเดือนแม่นึง!$B$19:$M$19</c:f>
              <c:numCache/>
            </c:numRef>
          </c:val>
          <c:smooth val="0"/>
        </c:ser>
        <c:ser>
          <c:idx val="7"/>
          <c:order val="2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รายเดือนแม่นึง!$B$17:$M$17</c:f>
              <c:strCache/>
            </c:strRef>
          </c:cat>
          <c:val>
            <c:numRef>
              <c:f>รายเดือนแม่นึง!$B$20:$M$20</c:f>
              <c:numCache/>
            </c:numRef>
          </c:val>
          <c:smooth val="0"/>
        </c:ser>
        <c:ser>
          <c:idx val="8"/>
          <c:order val="3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รายเดือนแม่นึง!$B$17:$M$17</c:f>
              <c:strCache/>
            </c:strRef>
          </c:cat>
          <c:val>
            <c:numRef>
              <c:f>รายเดือนแม่นึง!$B$21:$M$21</c:f>
              <c:numCache/>
            </c:numRef>
          </c:val>
          <c:smooth val="0"/>
        </c:ser>
        <c:ser>
          <c:idx val="10"/>
          <c:order val="4"/>
          <c:tx>
            <c:v>เฉลี่ย2563-2566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รายเดือนแม่นึง!$B$17:$M$17</c:f>
              <c:strCache/>
            </c:strRef>
          </c:cat>
          <c:val>
            <c:numRef>
              <c:f>รายเดือนแม่นึง!$B$31:$M$31</c:f>
              <c:numCache/>
            </c:numRef>
          </c:val>
          <c:smooth val="0"/>
        </c:ser>
        <c:ser>
          <c:idx val="0"/>
          <c:order val="5"/>
          <c:tx>
            <c:v>2567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รายเดือนแม่นึง!$B$17:$M$17</c:f>
              <c:strCache/>
            </c:strRef>
          </c:cat>
          <c:val>
            <c:numRef>
              <c:f>รายเดือนแม่นึง!$B$22:$M$22</c:f>
              <c:numCache/>
            </c:numRef>
          </c:val>
          <c:smooth val="0"/>
        </c:ser>
        <c:marker val="1"/>
        <c:axId val="60079661"/>
        <c:axId val="3846038"/>
      </c:lineChart>
      <c:catAx>
        <c:axId val="6007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0796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115"/>
          <c:w val="0.1705"/>
          <c:h val="0.4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8"/>
  <sheetViews>
    <sheetView zoomScalePageLayoutView="0" workbookViewId="0" topLeftCell="A1">
      <selection activeCell="B14" sqref="B14:O1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68" t="s">
        <v>23</v>
      </c>
      <c r="Q3" s="69"/>
      <c r="R3" s="69"/>
      <c r="T3" s="70"/>
      <c r="U3" s="70"/>
      <c r="V3" s="43"/>
    </row>
    <row r="4" spans="1:20" s="2" customFormat="1" ht="15.75" customHeight="1">
      <c r="A4" s="18">
        <v>2563</v>
      </c>
      <c r="B4" s="20">
        <v>103.30000000000001</v>
      </c>
      <c r="C4" s="20">
        <v>103.29999999999998</v>
      </c>
      <c r="D4" s="20">
        <v>165.3</v>
      </c>
      <c r="E4" s="20">
        <v>88.89999999999999</v>
      </c>
      <c r="F4" s="20">
        <v>209.30000000000004</v>
      </c>
      <c r="G4" s="20">
        <v>120.00000000000001</v>
      </c>
      <c r="H4" s="20">
        <v>67.4</v>
      </c>
      <c r="I4" s="20">
        <v>15.2</v>
      </c>
      <c r="J4" s="20">
        <v>0</v>
      </c>
      <c r="K4" s="20">
        <v>0.7</v>
      </c>
      <c r="L4" s="20">
        <v>7.5</v>
      </c>
      <c r="M4" s="20">
        <v>0</v>
      </c>
      <c r="N4" s="28">
        <f>SUM(B4:M4)</f>
        <v>880.9000000000001</v>
      </c>
      <c r="O4" s="30">
        <f>N24</f>
        <v>56</v>
      </c>
      <c r="Q4" s="31">
        <f>$N$15</f>
        <v>1343.7499999999998</v>
      </c>
      <c r="T4" s="31"/>
    </row>
    <row r="5" spans="1:20" s="2" customFormat="1" ht="15.75" customHeight="1">
      <c r="A5" s="18">
        <v>2564</v>
      </c>
      <c r="B5" s="20">
        <v>147.7</v>
      </c>
      <c r="C5" s="20">
        <v>138.3</v>
      </c>
      <c r="D5" s="20">
        <v>105.79999999999998</v>
      </c>
      <c r="E5" s="20">
        <v>234.39999999999998</v>
      </c>
      <c r="F5" s="20">
        <v>185.4</v>
      </c>
      <c r="G5" s="20">
        <v>327</v>
      </c>
      <c r="H5" s="20">
        <v>127.4</v>
      </c>
      <c r="I5" s="20">
        <v>44.2</v>
      </c>
      <c r="J5" s="20">
        <v>12.8</v>
      </c>
      <c r="K5" s="20">
        <v>15</v>
      </c>
      <c r="L5" s="20">
        <v>52</v>
      </c>
      <c r="M5" s="20">
        <v>57.9</v>
      </c>
      <c r="N5" s="28">
        <f>SUM(B5:M5)</f>
        <v>1447.9</v>
      </c>
      <c r="O5" s="30">
        <f>N25</f>
        <v>133</v>
      </c>
      <c r="Q5" s="31">
        <f>$N$15</f>
        <v>1343.7499999999998</v>
      </c>
      <c r="T5" s="31"/>
    </row>
    <row r="6" spans="1:20" s="2" customFormat="1" ht="15.75" customHeight="1">
      <c r="A6" s="18">
        <v>2565</v>
      </c>
      <c r="B6" s="20">
        <v>85.2</v>
      </c>
      <c r="C6" s="20">
        <v>466.5000000000001</v>
      </c>
      <c r="D6" s="20">
        <v>75.60000000000001</v>
      </c>
      <c r="E6" s="20">
        <v>205.50000000000003</v>
      </c>
      <c r="F6" s="20">
        <v>443.1</v>
      </c>
      <c r="G6" s="20">
        <v>462.09999999999997</v>
      </c>
      <c r="H6" s="20">
        <v>110.49999999999999</v>
      </c>
      <c r="I6" s="20">
        <v>29.5</v>
      </c>
      <c r="J6" s="20">
        <v>10.5</v>
      </c>
      <c r="K6" s="20">
        <v>15</v>
      </c>
      <c r="L6" s="20">
        <v>52</v>
      </c>
      <c r="M6" s="20">
        <v>57.9</v>
      </c>
      <c r="N6" s="28">
        <f>SUM(B6:M6)</f>
        <v>2013.4</v>
      </c>
      <c r="O6" s="30">
        <f>N26</f>
        <v>138</v>
      </c>
      <c r="Q6" s="31">
        <f>$N$15</f>
        <v>1343.7499999999998</v>
      </c>
      <c r="T6" s="31"/>
    </row>
    <row r="7" spans="1:20" s="2" customFormat="1" ht="15.75" customHeight="1">
      <c r="A7" s="18">
        <v>2566</v>
      </c>
      <c r="B7" s="20">
        <v>2.8</v>
      </c>
      <c r="C7" s="20">
        <v>176.39999999999998</v>
      </c>
      <c r="D7" s="20">
        <v>86.6</v>
      </c>
      <c r="E7" s="20">
        <v>96.4</v>
      </c>
      <c r="F7" s="20">
        <v>119.89999999999999</v>
      </c>
      <c r="G7" s="20">
        <v>403.3999999999999</v>
      </c>
      <c r="H7" s="20">
        <v>142.5</v>
      </c>
      <c r="I7" s="20">
        <v>0</v>
      </c>
      <c r="J7" s="20">
        <v>0</v>
      </c>
      <c r="K7" s="20">
        <v>2.5</v>
      </c>
      <c r="L7" s="20">
        <v>1.2</v>
      </c>
      <c r="M7" s="20">
        <v>1.1</v>
      </c>
      <c r="N7" s="28">
        <f>SUM(B7:M7)</f>
        <v>1032.7999999999997</v>
      </c>
      <c r="O7" s="30">
        <f>N27</f>
        <v>96</v>
      </c>
      <c r="Q7" s="31"/>
      <c r="T7" s="31"/>
    </row>
    <row r="8" spans="1:20" s="2" customFormat="1" ht="15.75" customHeight="1">
      <c r="A8" s="57">
        <v>2567</v>
      </c>
      <c r="B8" s="58">
        <v>14.3</v>
      </c>
      <c r="C8" s="58">
        <v>167.79999999999998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62">
        <f>SUM(B8:M8)</f>
        <v>182.1</v>
      </c>
      <c r="O8" s="59">
        <f>N28</f>
        <v>21</v>
      </c>
      <c r="Q8" s="31"/>
      <c r="T8" s="31"/>
    </row>
    <row r="9" spans="1:20" s="2" customFormat="1" ht="15.75" customHeight="1">
      <c r="A9" s="18">
        <v>2568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8"/>
      <c r="O9" s="30"/>
      <c r="Q9" s="31"/>
      <c r="T9" s="31"/>
    </row>
    <row r="10" spans="1:20" s="2" customFormat="1" ht="15.75" customHeight="1">
      <c r="A10" s="18">
        <v>2569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8"/>
      <c r="O10" s="30"/>
      <c r="Q10" s="31"/>
      <c r="T10" s="31"/>
    </row>
    <row r="11" spans="1:20" s="2" customFormat="1" ht="15.75" customHeight="1">
      <c r="A11" s="18">
        <v>2570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8"/>
      <c r="O11" s="30"/>
      <c r="Q11" s="31"/>
      <c r="T11" s="31"/>
    </row>
    <row r="12" spans="1:20" s="2" customFormat="1" ht="15.75" customHeight="1">
      <c r="A12" s="18">
        <v>2571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8"/>
      <c r="O12" s="30"/>
      <c r="Q12" s="31"/>
      <c r="T12" s="31"/>
    </row>
    <row r="13" spans="1:20" s="2" customFormat="1" ht="15.75" customHeight="1">
      <c r="A13" s="18">
        <v>2572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8"/>
      <c r="O13" s="30"/>
      <c r="Q13" s="31"/>
      <c r="T13" s="31"/>
    </row>
    <row r="14" spans="1:15" s="2" customFormat="1" ht="15.75" customHeight="1">
      <c r="A14" s="22" t="s">
        <v>17</v>
      </c>
      <c r="B14" s="25">
        <f>MAX(B4:B7)</f>
        <v>147.7</v>
      </c>
      <c r="C14" s="25">
        <f aca="true" t="shared" si="0" ref="C14:M14">MAX(C4:C7)</f>
        <v>466.5000000000001</v>
      </c>
      <c r="D14" s="25">
        <f t="shared" si="0"/>
        <v>165.3</v>
      </c>
      <c r="E14" s="25">
        <f t="shared" si="0"/>
        <v>234.39999999999998</v>
      </c>
      <c r="F14" s="25">
        <f t="shared" si="0"/>
        <v>443.1</v>
      </c>
      <c r="G14" s="25">
        <f t="shared" si="0"/>
        <v>462.09999999999997</v>
      </c>
      <c r="H14" s="25">
        <f t="shared" si="0"/>
        <v>142.5</v>
      </c>
      <c r="I14" s="25">
        <f t="shared" si="0"/>
        <v>44.2</v>
      </c>
      <c r="J14" s="25">
        <f t="shared" si="0"/>
        <v>12.8</v>
      </c>
      <c r="K14" s="25">
        <f t="shared" si="0"/>
        <v>15</v>
      </c>
      <c r="L14" s="25">
        <f t="shared" si="0"/>
        <v>52</v>
      </c>
      <c r="M14" s="25">
        <f t="shared" si="0"/>
        <v>57.9</v>
      </c>
      <c r="N14" s="25">
        <f>MAX(N4:N7)</f>
        <v>2013.4</v>
      </c>
      <c r="O14" s="52">
        <f>MAX(O4:O7)</f>
        <v>138</v>
      </c>
    </row>
    <row r="15" spans="1:15" s="2" customFormat="1" ht="15.75" customHeight="1">
      <c r="A15" s="23" t="s">
        <v>18</v>
      </c>
      <c r="B15" s="26">
        <f>AVERAGE(B4:B7)</f>
        <v>84.75</v>
      </c>
      <c r="C15" s="26">
        <f>AVERAGE(C4:C7)</f>
        <v>221.12500000000003</v>
      </c>
      <c r="D15" s="26">
        <f aca="true" t="shared" si="1" ref="D15:M15">AVERAGE(D4:D7)</f>
        <v>108.32500000000002</v>
      </c>
      <c r="E15" s="26">
        <f t="shared" si="1"/>
        <v>156.29999999999998</v>
      </c>
      <c r="F15" s="26">
        <f t="shared" si="1"/>
        <v>239.425</v>
      </c>
      <c r="G15" s="26">
        <f t="shared" si="1"/>
        <v>328.12499999999994</v>
      </c>
      <c r="H15" s="26">
        <f t="shared" si="1"/>
        <v>111.95</v>
      </c>
      <c r="I15" s="26">
        <f t="shared" si="1"/>
        <v>22.225</v>
      </c>
      <c r="J15" s="26">
        <f t="shared" si="1"/>
        <v>5.825</v>
      </c>
      <c r="K15" s="26">
        <f t="shared" si="1"/>
        <v>8.3</v>
      </c>
      <c r="L15" s="26">
        <f t="shared" si="1"/>
        <v>28.175</v>
      </c>
      <c r="M15" s="26">
        <f t="shared" si="1"/>
        <v>29.224999999999998</v>
      </c>
      <c r="N15" s="26">
        <f>SUM(B15:M15)</f>
        <v>1343.7499999999998</v>
      </c>
      <c r="O15" s="54">
        <f>AVERAGE(O4:O7)</f>
        <v>105.75</v>
      </c>
    </row>
    <row r="16" spans="1:15" s="2" customFormat="1" ht="15.75" customHeight="1">
      <c r="A16" s="24" t="s">
        <v>19</v>
      </c>
      <c r="B16" s="27">
        <f>MIN(B4:B7)</f>
        <v>2.8</v>
      </c>
      <c r="C16" s="27">
        <f aca="true" t="shared" si="2" ref="C16:L16">MIN(C4:C7)</f>
        <v>103.29999999999998</v>
      </c>
      <c r="D16" s="27">
        <f t="shared" si="2"/>
        <v>75.60000000000001</v>
      </c>
      <c r="E16" s="27">
        <f t="shared" si="2"/>
        <v>88.89999999999999</v>
      </c>
      <c r="F16" s="27">
        <f t="shared" si="2"/>
        <v>119.89999999999999</v>
      </c>
      <c r="G16" s="27">
        <f t="shared" si="2"/>
        <v>120.00000000000001</v>
      </c>
      <c r="H16" s="27">
        <f t="shared" si="2"/>
        <v>67.4</v>
      </c>
      <c r="I16" s="27">
        <f t="shared" si="2"/>
        <v>0</v>
      </c>
      <c r="J16" s="27">
        <f t="shared" si="2"/>
        <v>0</v>
      </c>
      <c r="K16" s="27">
        <f t="shared" si="2"/>
        <v>0.7</v>
      </c>
      <c r="L16" s="27">
        <f t="shared" si="2"/>
        <v>1.2</v>
      </c>
      <c r="M16" s="27">
        <f>MIN(M4:M7)</f>
        <v>0</v>
      </c>
      <c r="N16" s="27">
        <f>MIN(N4:N7)</f>
        <v>880.9000000000001</v>
      </c>
      <c r="O16" s="53">
        <f>MIN(O4:O7)</f>
        <v>56</v>
      </c>
    </row>
    <row r="17" spans="1:15" s="2" customFormat="1" ht="1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1"/>
      <c r="O17" s="8"/>
    </row>
    <row r="18" spans="1:15" s="2" customFormat="1" ht="23.25" customHeight="1">
      <c r="A18" s="8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11"/>
      <c r="O18" s="8"/>
    </row>
    <row r="19" spans="1:15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ht="17.25" customHeight="1">
      <c r="A20" s="3" t="s">
        <v>1</v>
      </c>
    </row>
    <row r="21" ht="17.25" customHeight="1"/>
    <row r="22" spans="1:14" ht="17.25" customHeight="1">
      <c r="A22" s="71" t="s">
        <v>20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ht="17.25" customHeight="1">
      <c r="A23" s="46" t="s">
        <v>21</v>
      </c>
      <c r="B23" s="47" t="s">
        <v>3</v>
      </c>
      <c r="C23" s="47" t="s">
        <v>4</v>
      </c>
      <c r="D23" s="47" t="s">
        <v>5</v>
      </c>
      <c r="E23" s="47" t="s">
        <v>6</v>
      </c>
      <c r="F23" s="47" t="s">
        <v>7</v>
      </c>
      <c r="G23" s="47" t="s">
        <v>8</v>
      </c>
      <c r="H23" s="47" t="s">
        <v>9</v>
      </c>
      <c r="I23" s="47" t="s">
        <v>10</v>
      </c>
      <c r="J23" s="47" t="s">
        <v>11</v>
      </c>
      <c r="K23" s="47" t="s">
        <v>12</v>
      </c>
      <c r="L23" s="47" t="s">
        <v>13</v>
      </c>
      <c r="M23" s="47" t="s">
        <v>14</v>
      </c>
      <c r="N23" s="47" t="s">
        <v>15</v>
      </c>
    </row>
    <row r="24" spans="1:14" ht="17.25" customHeight="1">
      <c r="A24" s="51">
        <v>2563</v>
      </c>
      <c r="B24" s="51">
        <v>4</v>
      </c>
      <c r="C24" s="51">
        <v>4</v>
      </c>
      <c r="D24" s="51">
        <v>9</v>
      </c>
      <c r="E24" s="51">
        <v>6</v>
      </c>
      <c r="F24" s="51">
        <v>14</v>
      </c>
      <c r="G24" s="51">
        <v>8</v>
      </c>
      <c r="H24" s="51">
        <v>7</v>
      </c>
      <c r="I24" s="51">
        <v>2</v>
      </c>
      <c r="J24" s="51">
        <v>0</v>
      </c>
      <c r="K24" s="51">
        <v>1</v>
      </c>
      <c r="L24" s="51">
        <v>1</v>
      </c>
      <c r="M24" s="51">
        <v>0</v>
      </c>
      <c r="N24" s="49">
        <f>SUM(B24:M24)</f>
        <v>56</v>
      </c>
    </row>
    <row r="25" spans="1:14" ht="17.25" customHeight="1">
      <c r="A25" s="50">
        <v>2564</v>
      </c>
      <c r="B25" s="50">
        <v>12</v>
      </c>
      <c r="C25" s="50">
        <v>10</v>
      </c>
      <c r="D25" s="50">
        <v>16</v>
      </c>
      <c r="E25" s="50">
        <v>19</v>
      </c>
      <c r="F25" s="50">
        <v>19</v>
      </c>
      <c r="G25" s="50">
        <v>20</v>
      </c>
      <c r="H25" s="50">
        <v>17</v>
      </c>
      <c r="I25" s="50">
        <v>4</v>
      </c>
      <c r="J25" s="50">
        <v>2</v>
      </c>
      <c r="K25" s="50">
        <v>4</v>
      </c>
      <c r="L25" s="50">
        <v>5</v>
      </c>
      <c r="M25" s="50">
        <v>5</v>
      </c>
      <c r="N25" s="49">
        <f>SUM(B25:M25)</f>
        <v>133</v>
      </c>
    </row>
    <row r="26" spans="1:14" ht="17.25" customHeight="1">
      <c r="A26" s="50">
        <v>2565</v>
      </c>
      <c r="B26" s="50">
        <v>9</v>
      </c>
      <c r="C26" s="50">
        <v>19</v>
      </c>
      <c r="D26" s="50">
        <v>10</v>
      </c>
      <c r="E26" s="50">
        <v>19</v>
      </c>
      <c r="F26" s="50">
        <v>23</v>
      </c>
      <c r="G26" s="50">
        <v>24</v>
      </c>
      <c r="H26" s="50">
        <v>12</v>
      </c>
      <c r="I26" s="50">
        <v>7</v>
      </c>
      <c r="J26" s="50">
        <v>1</v>
      </c>
      <c r="K26" s="50">
        <v>4</v>
      </c>
      <c r="L26" s="50">
        <v>5</v>
      </c>
      <c r="M26" s="50">
        <v>5</v>
      </c>
      <c r="N26" s="49">
        <f>SUM(B26:M26)</f>
        <v>138</v>
      </c>
    </row>
    <row r="27" spans="1:14" ht="17.25" customHeight="1">
      <c r="A27" s="50">
        <v>2566</v>
      </c>
      <c r="B27" s="50">
        <v>1</v>
      </c>
      <c r="C27" s="50">
        <v>10</v>
      </c>
      <c r="D27" s="50">
        <v>17</v>
      </c>
      <c r="E27" s="50">
        <v>14</v>
      </c>
      <c r="F27" s="50">
        <v>15</v>
      </c>
      <c r="G27" s="50">
        <v>21</v>
      </c>
      <c r="H27" s="50">
        <v>15</v>
      </c>
      <c r="I27" s="50">
        <v>0</v>
      </c>
      <c r="J27" s="50">
        <v>0</v>
      </c>
      <c r="K27" s="50">
        <v>1</v>
      </c>
      <c r="L27" s="50">
        <v>1</v>
      </c>
      <c r="M27" s="50">
        <v>1</v>
      </c>
      <c r="N27" s="49">
        <f>SUM(B27:M27)</f>
        <v>96</v>
      </c>
    </row>
    <row r="28" spans="1:14" ht="17.25" customHeight="1">
      <c r="A28" s="48">
        <v>2567</v>
      </c>
      <c r="B28" s="48">
        <v>4</v>
      </c>
      <c r="C28" s="48">
        <v>17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>
        <f>SUM(B28:M28)</f>
        <v>21</v>
      </c>
    </row>
    <row r="29" ht="17.25" customHeight="1"/>
    <row r="30" ht="17.25" customHeight="1"/>
  </sheetData>
  <sheetProtection/>
  <mergeCells count="4">
    <mergeCell ref="A2:O2"/>
    <mergeCell ref="P3:R3"/>
    <mergeCell ref="T3:U3"/>
    <mergeCell ref="A22:N2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33"/>
  <sheetViews>
    <sheetView tabSelected="1" zoomScalePageLayoutView="0" workbookViewId="0" topLeftCell="A10">
      <selection activeCell="T25" sqref="T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24</v>
      </c>
    </row>
    <row r="18" spans="1:18" ht="12" customHeight="1">
      <c r="A18" s="55">
        <v>2563</v>
      </c>
      <c r="B18" s="56">
        <v>103.30000000000001</v>
      </c>
      <c r="C18" s="56">
        <v>103.29999999999998</v>
      </c>
      <c r="D18" s="56">
        <v>165.3</v>
      </c>
      <c r="E18" s="56">
        <v>88.89999999999999</v>
      </c>
      <c r="F18" s="56">
        <v>209.30000000000004</v>
      </c>
      <c r="G18" s="56">
        <v>120.00000000000001</v>
      </c>
      <c r="H18" s="56">
        <v>67.4</v>
      </c>
      <c r="I18" s="56">
        <v>15.2</v>
      </c>
      <c r="J18" s="56">
        <v>0</v>
      </c>
      <c r="K18" s="56">
        <v>0.7</v>
      </c>
      <c r="L18" s="56">
        <v>7.5</v>
      </c>
      <c r="M18" s="56">
        <v>0</v>
      </c>
      <c r="N18" s="65">
        <v>880.9000000000001</v>
      </c>
      <c r="O18" s="55">
        <v>56</v>
      </c>
      <c r="R18" s="41">
        <f>$N$31</f>
        <v>1343.7499999999998</v>
      </c>
    </row>
    <row r="19" spans="1:18" ht="12" customHeight="1">
      <c r="A19" s="34">
        <v>2564</v>
      </c>
      <c r="B19" s="40">
        <v>147.7</v>
      </c>
      <c r="C19" s="40">
        <v>138.3</v>
      </c>
      <c r="D19" s="40">
        <v>105.79999999999998</v>
      </c>
      <c r="E19" s="40">
        <v>234.39999999999998</v>
      </c>
      <c r="F19" s="40">
        <v>185.4</v>
      </c>
      <c r="G19" s="40">
        <v>327</v>
      </c>
      <c r="H19" s="40">
        <v>127.4</v>
      </c>
      <c r="I19" s="40">
        <v>44.2</v>
      </c>
      <c r="J19" s="40">
        <v>12.8</v>
      </c>
      <c r="K19" s="40">
        <v>15</v>
      </c>
      <c r="L19" s="40">
        <v>52</v>
      </c>
      <c r="M19" s="40">
        <v>57.9</v>
      </c>
      <c r="N19" s="65">
        <v>1447.9</v>
      </c>
      <c r="O19" s="34">
        <v>133</v>
      </c>
      <c r="R19" s="41">
        <f>$N$31</f>
        <v>1343.7499999999998</v>
      </c>
    </row>
    <row r="20" spans="1:18" ht="12" customHeight="1">
      <c r="A20" s="34">
        <v>2565</v>
      </c>
      <c r="B20" s="63">
        <v>85.2</v>
      </c>
      <c r="C20" s="63">
        <v>466.5000000000001</v>
      </c>
      <c r="D20" s="63">
        <v>75.60000000000001</v>
      </c>
      <c r="E20" s="63">
        <v>205.50000000000003</v>
      </c>
      <c r="F20" s="63">
        <v>443.1</v>
      </c>
      <c r="G20" s="63">
        <v>462.09999999999997</v>
      </c>
      <c r="H20" s="63">
        <v>110.49999999999999</v>
      </c>
      <c r="I20" s="63">
        <v>29.5</v>
      </c>
      <c r="J20" s="63">
        <v>10.5</v>
      </c>
      <c r="K20" s="63">
        <v>15</v>
      </c>
      <c r="L20" s="63">
        <v>52</v>
      </c>
      <c r="M20" s="63">
        <v>57.9</v>
      </c>
      <c r="N20" s="66">
        <v>2013.4</v>
      </c>
      <c r="O20" s="35">
        <v>138</v>
      </c>
      <c r="R20" s="41">
        <f>$N$31</f>
        <v>1343.7499999999998</v>
      </c>
    </row>
    <row r="21" spans="1:18" ht="12" customHeight="1">
      <c r="A21" s="34">
        <v>2566</v>
      </c>
      <c r="B21" s="63">
        <v>2.8</v>
      </c>
      <c r="C21" s="63">
        <v>176.39999999999998</v>
      </c>
      <c r="D21" s="63">
        <v>86.6</v>
      </c>
      <c r="E21" s="63">
        <v>96.4</v>
      </c>
      <c r="F21" s="63">
        <v>119.89999999999999</v>
      </c>
      <c r="G21" s="63">
        <v>403.3999999999999</v>
      </c>
      <c r="H21" s="63">
        <v>142.5</v>
      </c>
      <c r="I21" s="63">
        <v>0</v>
      </c>
      <c r="J21" s="63">
        <v>0</v>
      </c>
      <c r="K21" s="63">
        <v>2.5</v>
      </c>
      <c r="L21" s="63">
        <v>1.2</v>
      </c>
      <c r="M21" s="63">
        <v>1.1</v>
      </c>
      <c r="N21" s="63">
        <v>1032.7999999999997</v>
      </c>
      <c r="O21" s="35">
        <v>96</v>
      </c>
      <c r="R21" s="41">
        <f>$N$31</f>
        <v>1343.7499999999998</v>
      </c>
    </row>
    <row r="22" spans="1:18" ht="12" customHeight="1">
      <c r="A22" s="60">
        <v>2567</v>
      </c>
      <c r="B22" s="64">
        <v>14.3</v>
      </c>
      <c r="C22" s="64">
        <v>167.79999999999998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v>182.1</v>
      </c>
      <c r="O22" s="61">
        <v>21</v>
      </c>
      <c r="R22" s="41"/>
    </row>
    <row r="23" spans="1:18" ht="12" customHeight="1">
      <c r="A23" s="34">
        <v>2568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5"/>
      <c r="R23" s="41"/>
    </row>
    <row r="24" spans="1:18" ht="12" customHeight="1">
      <c r="A24" s="34">
        <v>2569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5"/>
      <c r="R24" s="41"/>
    </row>
    <row r="25" spans="1:18" ht="12" customHeight="1">
      <c r="A25" s="34">
        <v>2570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35"/>
      <c r="R25" s="41"/>
    </row>
    <row r="26" spans="1:18" ht="12" customHeight="1">
      <c r="A26" s="34">
        <v>2571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35"/>
      <c r="R26" s="41"/>
    </row>
    <row r="27" spans="1:18" ht="12" customHeight="1">
      <c r="A27" s="34">
        <v>2572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5"/>
      <c r="R27" s="41"/>
    </row>
    <row r="28" spans="1:18" ht="12" customHeight="1">
      <c r="A28" s="34">
        <v>2573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35"/>
      <c r="R28" s="41"/>
    </row>
    <row r="29" spans="1:18" ht="12" customHeight="1">
      <c r="A29" s="34">
        <v>2574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35"/>
      <c r="R29" s="41"/>
    </row>
    <row r="30" spans="1:15" ht="15" customHeight="1">
      <c r="A30" s="36" t="s">
        <v>17</v>
      </c>
      <c r="B30" s="37">
        <v>147.7</v>
      </c>
      <c r="C30" s="37">
        <v>466.5000000000001</v>
      </c>
      <c r="D30" s="37">
        <v>165.3</v>
      </c>
      <c r="E30" s="37">
        <v>234.39999999999998</v>
      </c>
      <c r="F30" s="37">
        <v>443.1</v>
      </c>
      <c r="G30" s="37">
        <v>462.09999999999997</v>
      </c>
      <c r="H30" s="37">
        <v>142.5</v>
      </c>
      <c r="I30" s="37">
        <v>44.2</v>
      </c>
      <c r="J30" s="37">
        <v>12.8</v>
      </c>
      <c r="K30" s="37">
        <v>15</v>
      </c>
      <c r="L30" s="37">
        <v>52</v>
      </c>
      <c r="M30" s="37">
        <v>57.9</v>
      </c>
      <c r="N30" s="37">
        <v>2013.4</v>
      </c>
      <c r="O30" s="44">
        <v>138</v>
      </c>
    </row>
    <row r="31" spans="1:15" ht="15" customHeight="1">
      <c r="A31" s="36" t="s">
        <v>18</v>
      </c>
      <c r="B31" s="37">
        <v>84.75</v>
      </c>
      <c r="C31" s="37">
        <v>221.12500000000003</v>
      </c>
      <c r="D31" s="37">
        <v>108.32500000000002</v>
      </c>
      <c r="E31" s="37">
        <v>156.29999999999998</v>
      </c>
      <c r="F31" s="37">
        <v>239.425</v>
      </c>
      <c r="G31" s="37">
        <v>328.12499999999994</v>
      </c>
      <c r="H31" s="37">
        <v>111.95</v>
      </c>
      <c r="I31" s="37">
        <v>22.225</v>
      </c>
      <c r="J31" s="37">
        <v>5.825</v>
      </c>
      <c r="K31" s="37">
        <v>8.3</v>
      </c>
      <c r="L31" s="37">
        <v>28.175</v>
      </c>
      <c r="M31" s="37">
        <v>29.224999999999998</v>
      </c>
      <c r="N31" s="37">
        <v>1343.7499999999998</v>
      </c>
      <c r="O31" s="44">
        <v>105.75</v>
      </c>
    </row>
    <row r="32" spans="1:15" ht="15" customHeight="1">
      <c r="A32" s="38" t="s">
        <v>19</v>
      </c>
      <c r="B32" s="39">
        <v>2.8</v>
      </c>
      <c r="C32" s="39">
        <v>103.29999999999998</v>
      </c>
      <c r="D32" s="39">
        <v>75.60000000000001</v>
      </c>
      <c r="E32" s="39">
        <v>88.89999999999999</v>
      </c>
      <c r="F32" s="39">
        <v>119.89999999999999</v>
      </c>
      <c r="G32" s="39">
        <v>120.00000000000001</v>
      </c>
      <c r="H32" s="39">
        <v>67.4</v>
      </c>
      <c r="I32" s="39">
        <v>0</v>
      </c>
      <c r="J32" s="39">
        <v>0</v>
      </c>
      <c r="K32" s="39">
        <v>0.7</v>
      </c>
      <c r="L32" s="39">
        <v>1.2</v>
      </c>
      <c r="M32" s="39">
        <v>0</v>
      </c>
      <c r="N32" s="39">
        <v>880.9000000000001</v>
      </c>
      <c r="O32" s="45">
        <v>56</v>
      </c>
    </row>
    <row r="33" ht="12">
      <c r="Q33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2008-07-09T07:35:54Z</cp:lastPrinted>
  <dcterms:created xsi:type="dcterms:W3CDTF">2008-02-06T03:22:38Z</dcterms:created>
  <dcterms:modified xsi:type="dcterms:W3CDTF">2024-06-14T08:22:30Z</dcterms:modified>
  <cp:category/>
  <cp:version/>
  <cp:contentType/>
  <cp:contentStatus/>
</cp:coreProperties>
</file>