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Y65" sheetId="1" r:id="rId1"/>
  </sheets>
  <definedNames>
    <definedName name="_xlnm.Print_Area" localSheetId="0">'Y65'!$A$1:$N$39</definedName>
  </definedNames>
  <calcPr fullCalcOnLoad="1"/>
</workbook>
</file>

<file path=xl/sharedStrings.xml><?xml version="1.0" encoding="utf-8"?>
<sst xmlns="http://schemas.openxmlformats.org/spreadsheetml/2006/main" count="38" uniqueCount="30">
  <si>
    <t>ปริมาณตะกอนรายเดือน - ตัน</t>
  </si>
  <si>
    <t xml:space="preserve">ปริมาณตะกอน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</si>
  <si>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</si>
  <si>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</si>
  <si>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</si>
  <si>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</si>
  <si>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</si>
  <si>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</si>
  <si>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</si>
  <si>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</si>
  <si>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</si>
  <si>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</si>
  <si>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</si>
  <si>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</si>
  <si>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</si>
  <si>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</si>
  <si>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</si>
  <si>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</si>
  <si>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</si>
  <si>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</si>
  <si>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</si>
  <si>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</si>
  <si>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</si>
  <si>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</si>
  <si>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ตัน/ตร.กม.</t>
  </si>
  <si>
    <t>D.A.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</si>
  <si>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</si>
  <si>
    <t>พื้นที่รับน้ำ 124 ตร.กม.</t>
  </si>
  <si>
    <t>124 ตร.กม.</t>
  </si>
  <si>
    <t>แม่น้ำปี้ สถานี Y.65 บ้านน้ำพี้ใต้ อ.บ้านหลวง จ.แพร่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</si>
</sst>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</numFmts>
  <fonts count="44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4" fontId="7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210" fontId="7" fillId="0" borderId="13" xfId="0" applyNumberFormat="1" applyFont="1" applyBorder="1" applyAlignment="1" applyProtection="1">
      <alignment horizontal="center"/>
      <protection/>
    </xf>
    <xf numFmtId="209" fontId="7" fillId="0" borderId="0" xfId="0" applyNumberFormat="1" applyFont="1" applyAlignment="1" applyProtection="1">
      <alignment/>
      <protection/>
    </xf>
    <xf numFmtId="1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209" fontId="7" fillId="0" borderId="17" xfId="0" applyNumberFormat="1" applyFont="1" applyBorder="1" applyAlignment="1" applyProtection="1">
      <alignment horizontal="left"/>
      <protection/>
    </xf>
    <xf numFmtId="209" fontId="8" fillId="0" borderId="17" xfId="0" applyNumberFormat="1" applyFont="1" applyBorder="1" applyAlignment="1" applyProtection="1">
      <alignment horizontal="left"/>
      <protection/>
    </xf>
    <xf numFmtId="0" fontId="7" fillId="0" borderId="24" xfId="0" applyFont="1" applyBorder="1" applyAlignment="1">
      <alignment horizontal="left"/>
    </xf>
    <xf numFmtId="212" fontId="7" fillId="0" borderId="25" xfId="0" applyNumberFormat="1" applyFont="1" applyBorder="1" applyAlignment="1">
      <alignment/>
    </xf>
    <xf numFmtId="212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 horizontal="left"/>
    </xf>
    <xf numFmtId="212" fontId="7" fillId="0" borderId="0" xfId="0" applyNumberFormat="1" applyFont="1" applyBorder="1" applyAlignment="1">
      <alignment/>
    </xf>
    <xf numFmtId="212" fontId="7" fillId="0" borderId="28" xfId="0" applyNumberFormat="1" applyFont="1" applyBorder="1" applyAlignment="1">
      <alignment/>
    </xf>
    <xf numFmtId="212" fontId="7" fillId="0" borderId="29" xfId="0" applyNumberFormat="1" applyFont="1" applyBorder="1" applyAlignment="1">
      <alignment horizontal="centerContinuous"/>
    </xf>
    <xf numFmtId="209" fontId="7" fillId="0" borderId="30" xfId="0" applyNumberFormat="1" applyFont="1" applyBorder="1" applyAlignment="1" applyProtection="1">
      <alignment horizontal="left"/>
      <protection/>
    </xf>
    <xf numFmtId="212" fontId="7" fillId="0" borderId="28" xfId="0" applyNumberFormat="1" applyFont="1" applyBorder="1" applyAlignment="1">
      <alignment horizontal="centerContinuous"/>
    </xf>
    <xf numFmtId="3" fontId="7" fillId="0" borderId="28" xfId="0" applyNumberFormat="1" applyFont="1" applyBorder="1" applyAlignment="1">
      <alignment horizontal="right"/>
    </xf>
    <xf numFmtId="209" fontId="7" fillId="0" borderId="3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>
      <alignment horizontal="center"/>
    </xf>
    <xf numFmtId="212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209" fontId="7" fillId="0" borderId="32" xfId="0" applyNumberFormat="1" applyFont="1" applyBorder="1" applyAlignment="1" applyProtection="1">
      <alignment horizontal="left"/>
      <protection/>
    </xf>
    <xf numFmtId="212" fontId="9" fillId="0" borderId="0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210" fontId="7" fillId="0" borderId="27" xfId="0" applyNumberFormat="1" applyFont="1" applyBorder="1" applyAlignment="1" applyProtection="1">
      <alignment horizontal="center"/>
      <protection/>
    </xf>
    <xf numFmtId="210" fontId="7" fillId="0" borderId="33" xfId="0" applyNumberFormat="1" applyFont="1" applyBorder="1" applyAlignment="1" applyProtection="1">
      <alignment horizontal="center"/>
      <protection/>
    </xf>
    <xf numFmtId="212" fontId="8" fillId="0" borderId="34" xfId="0" applyNumberFormat="1" applyFont="1" applyBorder="1" applyAlignment="1">
      <alignment horizontal="left"/>
    </xf>
    <xf numFmtId="212" fontId="6" fillId="0" borderId="35" xfId="0" applyNumberFormat="1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94964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0</xdr:rowOff>
    </xdr:from>
    <xdr:to>
      <xdr:col>10</xdr:col>
      <xdr:colOff>438150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94964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1"/>
  <sheetViews>
    <sheetView tabSelected="1" zoomScalePageLayoutView="0" workbookViewId="0" topLeftCell="A1">
      <selection activeCell="Q6" sqref="Q6"/>
    </sheetView>
  </sheetViews>
  <sheetFormatPr defaultColWidth="9.00390625" defaultRowHeight="20.25"/>
  <cols>
    <col min="1" max="1" width="5.625" style="5" customWidth="1"/>
    <col min="2" max="13" width="5.875" style="6" customWidth="1"/>
    <col min="14" max="14" width="12.875" style="6" customWidth="1"/>
    <col min="15" max="16384" width="9.00390625" style="5" customWidth="1"/>
  </cols>
  <sheetData>
    <row r="1" spans="1:14" s="3" customFormat="1" ht="21">
      <c r="A1" s="4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4.75" customHeight="1">
      <c r="A3" s="58" t="s">
        <v>29</v>
      </c>
      <c r="B3" s="58"/>
      <c r="C3" s="58"/>
      <c r="D3" s="58"/>
      <c r="E3" s="58"/>
      <c r="F3" s="54"/>
      <c r="G3" s="54"/>
      <c r="H3" s="54"/>
      <c r="I3" s="54"/>
      <c r="J3" s="7"/>
      <c r="K3" s="59" t="s">
        <v>27</v>
      </c>
      <c r="L3" s="59"/>
      <c r="M3" s="59"/>
      <c r="N3" s="59"/>
      <c r="Q3" s="8" t="s">
        <v>28</v>
      </c>
    </row>
    <row r="4" spans="2:14" ht="24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3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1</v>
      </c>
    </row>
    <row r="6" spans="1:14" ht="23.2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 t="s">
        <v>15</v>
      </c>
    </row>
    <row r="7" spans="1:14" ht="23.25" customHeight="1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 t="s">
        <v>17</v>
      </c>
    </row>
    <row r="8" spans="1:121" s="22" customFormat="1" ht="20.25" customHeight="1">
      <c r="A8" s="12">
        <v>2561</v>
      </c>
      <c r="B8" s="18">
        <v>88.62175824893153</v>
      </c>
      <c r="C8" s="18">
        <v>97.285146162472</v>
      </c>
      <c r="D8" s="18">
        <v>111.86325722835862</v>
      </c>
      <c r="E8" s="18">
        <v>333.1637338019143</v>
      </c>
      <c r="F8" s="18">
        <v>1371.2046399930764</v>
      </c>
      <c r="G8" s="18">
        <v>108.76988161170713</v>
      </c>
      <c r="H8" s="18">
        <v>237.7822451239608</v>
      </c>
      <c r="I8" s="18">
        <v>57.46340696465691</v>
      </c>
      <c r="J8" s="18">
        <v>28.16364974169537</v>
      </c>
      <c r="K8" s="18">
        <v>19.735864787367067</v>
      </c>
      <c r="L8" s="18">
        <v>10.762033550401316</v>
      </c>
      <c r="M8" s="18">
        <v>10.833581774817958</v>
      </c>
      <c r="N8" s="19">
        <v>2475.649198989359</v>
      </c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</row>
    <row r="9" spans="1:14" s="21" customFormat="1" ht="20.25" customHeight="1">
      <c r="A9" s="12">
        <v>2562</v>
      </c>
      <c r="B9" s="18">
        <v>1.2660569467263147</v>
      </c>
      <c r="C9" s="18">
        <v>4.3674936874127805</v>
      </c>
      <c r="D9" s="18">
        <v>9.712470753658865</v>
      </c>
      <c r="E9" s="18">
        <v>315.6409663484113</v>
      </c>
      <c r="F9" s="18">
        <v>2733.108023120338</v>
      </c>
      <c r="G9" s="18">
        <v>1334.5272157519555</v>
      </c>
      <c r="H9" s="18">
        <v>52.16026852116141</v>
      </c>
      <c r="I9" s="18">
        <v>30.52563541586821</v>
      </c>
      <c r="J9" s="18">
        <v>15.036064661020689</v>
      </c>
      <c r="K9" s="18">
        <v>3.5644606304390303</v>
      </c>
      <c r="L9" s="18">
        <v>2.068294493315667</v>
      </c>
      <c r="M9" s="18">
        <v>1.9164199438663052</v>
      </c>
      <c r="N9" s="19">
        <v>4503.893370274174</v>
      </c>
    </row>
    <row r="10" spans="1:14" s="21" customFormat="1" ht="20.25" customHeight="1">
      <c r="A10" s="12">
        <v>2563</v>
      </c>
      <c r="B10" s="18">
        <v>0.8867827216876337</v>
      </c>
      <c r="C10" s="18">
        <v>1.6298417035543848</v>
      </c>
      <c r="D10" s="18">
        <v>70.49451862336483</v>
      </c>
      <c r="E10" s="18">
        <v>11.750588655214258</v>
      </c>
      <c r="F10" s="18">
        <v>403.5108210246525</v>
      </c>
      <c r="G10" s="18">
        <v>86.50317980962299</v>
      </c>
      <c r="H10" s="18">
        <v>23.991315178534546</v>
      </c>
      <c r="I10" s="18">
        <v>26.21903586174888</v>
      </c>
      <c r="J10" s="18">
        <v>7.711027804382511</v>
      </c>
      <c r="K10" s="18">
        <v>3.435467059040409</v>
      </c>
      <c r="L10" s="18">
        <v>2.2215995087192306</v>
      </c>
      <c r="M10" s="18">
        <v>0.2060543359491797</v>
      </c>
      <c r="N10" s="19">
        <v>638.5602322864714</v>
      </c>
    </row>
    <row r="11" spans="1:15" s="21" customFormat="1" ht="20.25" customHeight="1">
      <c r="A11" s="12">
        <v>2564</v>
      </c>
      <c r="B11" s="18">
        <v>6.463976759322833</v>
      </c>
      <c r="C11" s="18">
        <v>59.03681203274963</v>
      </c>
      <c r="D11" s="18">
        <v>151.02870650419095</v>
      </c>
      <c r="E11" s="18">
        <v>30.855939305937923</v>
      </c>
      <c r="F11" s="18">
        <v>38.398340623827096</v>
      </c>
      <c r="G11" s="18">
        <v>117.09417804757403</v>
      </c>
      <c r="H11" s="18">
        <v>131.24605110711408</v>
      </c>
      <c r="I11" s="18">
        <v>47.99211510955455</v>
      </c>
      <c r="J11" s="18">
        <v>9.33053826544545</v>
      </c>
      <c r="K11" s="18">
        <v>11.683308354303199</v>
      </c>
      <c r="L11" s="18">
        <v>3.591494537378979</v>
      </c>
      <c r="M11" s="18">
        <v>0</v>
      </c>
      <c r="N11" s="19">
        <v>606.7214606473987</v>
      </c>
      <c r="O11" s="55"/>
    </row>
    <row r="12" spans="1:15" s="21" customFormat="1" ht="20.25" customHeight="1">
      <c r="A12" s="12">
        <v>2565</v>
      </c>
      <c r="B12" s="18">
        <v>13.027274679422256</v>
      </c>
      <c r="C12" s="18">
        <v>47.612515937890684</v>
      </c>
      <c r="D12" s="18">
        <v>11.666373180121374</v>
      </c>
      <c r="E12" s="18">
        <v>321.92206405846724</v>
      </c>
      <c r="F12" s="18">
        <v>2460.4037136301886</v>
      </c>
      <c r="G12" s="18">
        <v>294.3528509434068</v>
      </c>
      <c r="H12" s="18">
        <v>111.44584221878803</v>
      </c>
      <c r="I12" s="18">
        <v>27.623127238623773</v>
      </c>
      <c r="J12" s="18">
        <v>18.52970158070326</v>
      </c>
      <c r="K12" s="18">
        <v>13.54917510914614</v>
      </c>
      <c r="L12" s="18">
        <v>9.172135742819203</v>
      </c>
      <c r="M12" s="18">
        <v>7.415591496263308</v>
      </c>
      <c r="N12" s="19">
        <v>3336.720365815841</v>
      </c>
      <c r="O12" s="55"/>
    </row>
    <row r="13" spans="1:15" s="21" customFormat="1" ht="20.25" customHeight="1">
      <c r="A13" s="12">
        <v>2566</v>
      </c>
      <c r="B13" s="18">
        <v>2.0595948958388783</v>
      </c>
      <c r="C13" s="18">
        <v>15.29509474244372</v>
      </c>
      <c r="D13" s="18">
        <v>48.43058989913345</v>
      </c>
      <c r="E13" s="18">
        <v>25.890971941944205</v>
      </c>
      <c r="F13" s="18">
        <v>90.78109412625476</v>
      </c>
      <c r="G13" s="18">
        <v>269.84413965796665</v>
      </c>
      <c r="H13" s="18">
        <v>127.76057086557286</v>
      </c>
      <c r="I13" s="18">
        <v>59.70176505329444</v>
      </c>
      <c r="J13" s="18">
        <v>17.723702167144438</v>
      </c>
      <c r="K13" s="18">
        <v>12.401413254815088</v>
      </c>
      <c r="L13" s="18">
        <v>6.9081397073870665</v>
      </c>
      <c r="M13" s="18">
        <v>4.132936793905821</v>
      </c>
      <c r="N13" s="19">
        <v>680.9300131057014</v>
      </c>
      <c r="O13" s="55"/>
    </row>
    <row r="14" spans="1:14" s="21" customFormat="1" ht="20.25" customHeight="1">
      <c r="A14" s="1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s="21" customFormat="1" ht="20.25" customHeight="1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s="21" customFormat="1" ht="20.25" customHeight="1">
      <c r="A16" s="1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s="21" customFormat="1" ht="20.25" customHeight="1">
      <c r="A17" s="1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s="21" customFormat="1" ht="20.25" customHeight="1">
      <c r="A18" s="1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s="21" customFormat="1" ht="20.25" customHeight="1">
      <c r="A19" s="1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ht="20.25" customHeight="1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25" ht="20.25" customHeight="1">
      <c r="A21" s="2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20.25" customHeight="1">
      <c r="A22" s="2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20.25" customHeight="1">
      <c r="A23" s="2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0.25" customHeight="1">
      <c r="A24" s="26" t="s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0.25" customHeight="1">
      <c r="A25" s="26" t="s">
        <v>16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0.25" customHeight="1">
      <c r="A26" s="2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20.25" customHeight="1">
      <c r="A27" s="26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20.25" customHeight="1">
      <c r="A28" s="26" t="s">
        <v>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20.25" customHeight="1">
      <c r="A29" s="26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20.25" customHeight="1">
      <c r="A30" s="26" t="s">
        <v>16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20.25" customHeight="1">
      <c r="A31" s="28" t="s">
        <v>18</v>
      </c>
      <c r="B31" s="29">
        <f aca="true" t="shared" si="0" ref="B31:N31">+MAX(B8:B30)</f>
        <v>88.62175824893153</v>
      </c>
      <c r="C31" s="29">
        <f t="shared" si="0"/>
        <v>97.285146162472</v>
      </c>
      <c r="D31" s="29">
        <f t="shared" si="0"/>
        <v>151.02870650419095</v>
      </c>
      <c r="E31" s="29">
        <f t="shared" si="0"/>
        <v>333.1637338019143</v>
      </c>
      <c r="F31" s="29">
        <f t="shared" si="0"/>
        <v>2733.108023120338</v>
      </c>
      <c r="G31" s="29">
        <f t="shared" si="0"/>
        <v>1334.5272157519555</v>
      </c>
      <c r="H31" s="29">
        <f t="shared" si="0"/>
        <v>237.7822451239608</v>
      </c>
      <c r="I31" s="29">
        <f t="shared" si="0"/>
        <v>59.70176505329444</v>
      </c>
      <c r="J31" s="29">
        <f t="shared" si="0"/>
        <v>28.16364974169537</v>
      </c>
      <c r="K31" s="29">
        <f t="shared" si="0"/>
        <v>19.735864787367067</v>
      </c>
      <c r="L31" s="29">
        <f t="shared" si="0"/>
        <v>10.762033550401316</v>
      </c>
      <c r="M31" s="29">
        <f t="shared" si="0"/>
        <v>10.833581774817958</v>
      </c>
      <c r="N31" s="30">
        <f t="shared" si="0"/>
        <v>4503.893370274174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20.25" customHeight="1">
      <c r="A32" s="28" t="s">
        <v>19</v>
      </c>
      <c r="B32" s="29">
        <f aca="true" t="shared" si="1" ref="B32:N32">+AVERAGE(B8:B30)</f>
        <v>18.720907375321577</v>
      </c>
      <c r="C32" s="29">
        <f t="shared" si="1"/>
        <v>37.53781737775387</v>
      </c>
      <c r="D32" s="29">
        <f t="shared" si="1"/>
        <v>67.19931936480468</v>
      </c>
      <c r="E32" s="29">
        <f t="shared" si="1"/>
        <v>173.2040440186482</v>
      </c>
      <c r="F32" s="29">
        <f t="shared" si="1"/>
        <v>1182.9011054197229</v>
      </c>
      <c r="G32" s="29">
        <f t="shared" si="1"/>
        <v>368.5152409703722</v>
      </c>
      <c r="H32" s="29">
        <f t="shared" si="1"/>
        <v>114.0643821691886</v>
      </c>
      <c r="I32" s="29">
        <f t="shared" si="1"/>
        <v>41.587514273957794</v>
      </c>
      <c r="J32" s="29">
        <f t="shared" si="1"/>
        <v>16.082447370065285</v>
      </c>
      <c r="K32" s="29">
        <f t="shared" si="1"/>
        <v>10.728281532518489</v>
      </c>
      <c r="L32" s="29">
        <f t="shared" si="1"/>
        <v>5.78728292333691</v>
      </c>
      <c r="M32" s="29">
        <f t="shared" si="1"/>
        <v>4.084097390800428</v>
      </c>
      <c r="N32" s="30">
        <f t="shared" si="1"/>
        <v>2040.4124401864908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20.25" customHeight="1">
      <c r="A33" s="28" t="s">
        <v>20</v>
      </c>
      <c r="B33" s="29">
        <f aca="true" t="shared" si="2" ref="B33:N33">+MIN(B8:B30)</f>
        <v>0.8867827216876337</v>
      </c>
      <c r="C33" s="29">
        <f t="shared" si="2"/>
        <v>1.6298417035543848</v>
      </c>
      <c r="D33" s="29">
        <f t="shared" si="2"/>
        <v>9.712470753658865</v>
      </c>
      <c r="E33" s="29">
        <f t="shared" si="2"/>
        <v>11.750588655214258</v>
      </c>
      <c r="F33" s="29">
        <f t="shared" si="2"/>
        <v>38.398340623827096</v>
      </c>
      <c r="G33" s="29">
        <f t="shared" si="2"/>
        <v>86.50317980962299</v>
      </c>
      <c r="H33" s="29">
        <f t="shared" si="2"/>
        <v>23.991315178534546</v>
      </c>
      <c r="I33" s="29">
        <f t="shared" si="2"/>
        <v>26.21903586174888</v>
      </c>
      <c r="J33" s="29">
        <f t="shared" si="2"/>
        <v>7.711027804382511</v>
      </c>
      <c r="K33" s="29">
        <f t="shared" si="2"/>
        <v>3.435467059040409</v>
      </c>
      <c r="L33" s="29">
        <f t="shared" si="2"/>
        <v>2.068294493315667</v>
      </c>
      <c r="M33" s="29">
        <f t="shared" si="2"/>
        <v>0</v>
      </c>
      <c r="N33" s="30">
        <f t="shared" si="2"/>
        <v>606.7214606473987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20.2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20.2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20.25" customHeight="1">
      <c r="A36" s="49"/>
      <c r="B36" s="53" t="s">
        <v>21</v>
      </c>
      <c r="C36" s="39"/>
      <c r="D36" s="45"/>
      <c r="E36" s="56" t="s">
        <v>22</v>
      </c>
      <c r="F36" s="56"/>
      <c r="G36" s="56"/>
      <c r="H36" s="56"/>
      <c r="I36" s="48" t="s">
        <v>23</v>
      </c>
      <c r="J36" s="57">
        <f>N32</f>
        <v>2040.4124401864908</v>
      </c>
      <c r="K36" s="57"/>
      <c r="L36" s="48" t="s">
        <v>23</v>
      </c>
      <c r="M36" s="44">
        <f>J36/J37</f>
        <v>16.454939033762024</v>
      </c>
      <c r="N36" s="41" t="s">
        <v>24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20.25" customHeight="1">
      <c r="A37" s="49"/>
      <c r="B37" s="45"/>
      <c r="C37" s="45"/>
      <c r="D37" s="45"/>
      <c r="E37" s="45"/>
      <c r="F37" s="56" t="s">
        <v>25</v>
      </c>
      <c r="G37" s="56"/>
      <c r="H37" s="45"/>
      <c r="I37" s="45"/>
      <c r="J37" s="57">
        <v>124</v>
      </c>
      <c r="K37" s="57"/>
      <c r="L37" s="45"/>
      <c r="M37" s="45"/>
      <c r="N37" s="41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0.25" customHeight="1">
      <c r="A38" s="50" t="s">
        <v>16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20.25" customHeight="1">
      <c r="A39" s="51"/>
      <c r="B39" s="47"/>
      <c r="C39" s="52" t="s">
        <v>26</v>
      </c>
      <c r="D39" s="32"/>
      <c r="E39" s="31"/>
      <c r="F39" s="31"/>
      <c r="G39" s="40"/>
      <c r="H39" s="47"/>
      <c r="I39" s="47"/>
      <c r="J39" s="47"/>
      <c r="K39" s="47"/>
      <c r="L39" s="47"/>
      <c r="M39" s="47"/>
      <c r="N39" s="4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2:14" ht="18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8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</sheetData>
  <sheetProtection/>
  <mergeCells count="6">
    <mergeCell ref="E36:H36"/>
    <mergeCell ref="J36:K36"/>
    <mergeCell ref="F37:G37"/>
    <mergeCell ref="J37:K37"/>
    <mergeCell ref="A3:E3"/>
    <mergeCell ref="K3:N3"/>
  </mergeCells>
  <printOptions/>
  <pageMargins left="1.1023622047244095" right="0" top="0.984251968503937" bottom="0.1968503937007874" header="0.5118110236220472" footer="0.03937007874015748"/>
  <pageSetup horizontalDpi="300" verticalDpi="300" orientation="portrait" paperSize="9" r:id="rId2"/>
  <headerFooter alignWithMargins="0">
    <oddHeader>&amp;R&amp;"Angsana New,ตัวหนา"&amp;16 81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2022-06-08T03:05:49Z</cp:lastPrinted>
  <dcterms:created xsi:type="dcterms:W3CDTF">2008-07-24T01:56:11Z</dcterms:created>
  <dcterms:modified xsi:type="dcterms:W3CDTF">2024-06-19T02:14:52Z</dcterms:modified>
  <cp:category/>
  <cp:version/>
  <cp:contentType/>
  <cp:contentStatus/>
</cp:coreProperties>
</file>