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70" windowHeight="4770" activeTab="0"/>
  </bookViews>
  <sheets>
    <sheet name="H05Y65" sheetId="1" r:id="rId1"/>
    <sheet name="กราฟปริมาณน้ำรายปี" sheetId="2" r:id="rId2"/>
  </sheets>
  <externalReferences>
    <externalReference r:id="rId5"/>
    <externalReference r:id="rId6"/>
    <externalReference r:id="rId7"/>
  </externalReferences>
  <definedNames>
    <definedName name="_xlnm.Print_Area" localSheetId="0">'H05Y65'!$A$1:$O$22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<sst xmlns="http://schemas.openxmlformats.org/spreadsheetml/2006/main" count="38" uniqueCount="28">
  <si>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</si>
  <si>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</si>
  <si>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</si>
  <si>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</si>
  <si>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</si>
  <si>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</si>
  <si>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</si>
  <si>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</si>
  <si>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</si>
  <si>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</si>
  <si>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</si>
  <si>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</si>
  <si>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</si>
  <si>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</si>
  <si>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</si>
  <si>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</si>
  <si>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</si>
  <si>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</si>
  <si>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</si>
  <si>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</si>
  <si>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</si>
  <si>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</si>
  <si>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</si>
  <si>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1. เม.ย. ถึง 31 มี.ค.ของปีต่อไป</t>
    </r>
  </si>
  <si>
    <t>สถานี  :  บ้านน้ำพี้ใต้  อ.บ้านหลวง  จ.น่าน</t>
  </si>
  <si>
    <t>แม่น้ำ  : น้ำปี้ Y.65</t>
  </si>
  <si>
    <t xml:space="preserve"> พี้นที่รับน้ำ  124   ตร.กม. </t>
  </si>
  <si>
    <t>ปริมาณน้ำเฉลี่ย 29.23 ล้านลบ.ม.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</si>
</sst>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0.00_)"/>
    <numFmt numFmtId="179" formatCode="0_)"/>
    <numFmt numFmtId="180" formatCode="\ \ bbbb"/>
    <numFmt numFmtId="181" formatCode="0.0"/>
    <numFmt numFmtId="182" formatCode="[$-409]dddd\,\ mmmm\ d\,\ yyyy"/>
    <numFmt numFmtId="183" formatCode="mmm\-yyyy"/>
  </numFmts>
  <fonts count="50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8"/>
      <name val="EucrosiaUPC"/>
      <family val="1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u val="single"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10"/>
      <name val="AngsanaUPC"/>
      <family val="1"/>
    </font>
    <font>
      <sz val="12"/>
      <color indexed="12"/>
      <name val="TH SarabunPSK"/>
      <family val="2"/>
    </font>
    <font>
      <b/>
      <sz val="12"/>
      <color indexed="50"/>
      <name val="TH SarabunPSK"/>
      <family val="2"/>
    </font>
    <font>
      <sz val="14"/>
      <color indexed="10"/>
      <name val="TH SarabunPSK"/>
      <family val="2"/>
    </font>
    <font>
      <b/>
      <sz val="14"/>
      <color indexed="50"/>
      <name val="TH SarabunPSK"/>
      <family val="2"/>
    </font>
    <font>
      <b/>
      <sz val="18"/>
      <color indexed="48"/>
      <name val="TH SarabunPSK"/>
      <family val="2"/>
    </font>
    <font>
      <sz val="12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 applyProtection="1">
      <alignment/>
      <protection/>
    </xf>
    <xf numFmtId="2" fontId="5" fillId="0" borderId="14" xfId="0" applyNumberFormat="1" applyFont="1" applyBorder="1" applyAlignment="1" applyProtection="1">
      <alignment/>
      <protection/>
    </xf>
    <xf numFmtId="2" fontId="5" fillId="0" borderId="14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center"/>
    </xf>
    <xf numFmtId="178" fontId="5" fillId="0" borderId="0" xfId="0" applyNumberFormat="1" applyFont="1" applyAlignment="1" applyProtection="1">
      <alignment horizontal="left"/>
      <protection/>
    </xf>
    <xf numFmtId="178" fontId="5" fillId="0" borderId="0" xfId="0" applyNumberFormat="1" applyFont="1" applyAlignment="1" applyProtection="1">
      <alignment/>
      <protection/>
    </xf>
    <xf numFmtId="2" fontId="9" fillId="0" borderId="0" xfId="0" applyNumberFormat="1" applyFont="1" applyBorder="1" applyAlignment="1">
      <alignment/>
    </xf>
    <xf numFmtId="2" fontId="6" fillId="0" borderId="0" xfId="0" applyNumberFormat="1" applyFont="1" applyAlignment="1">
      <alignment horizontal="centerContinuous"/>
    </xf>
    <xf numFmtId="2" fontId="5" fillId="0" borderId="15" xfId="0" applyNumberFormat="1" applyFont="1" applyBorder="1" applyAlignment="1" applyProtection="1">
      <alignment/>
      <protection/>
    </xf>
    <xf numFmtId="2" fontId="5" fillId="0" borderId="15" xfId="0" applyNumberFormat="1" applyFont="1" applyBorder="1" applyAlignment="1">
      <alignment horizontal="right"/>
    </xf>
    <xf numFmtId="179" fontId="5" fillId="0" borderId="0" xfId="0" applyNumberFormat="1" applyFont="1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 applyProtection="1">
      <alignment horizontal="left"/>
      <protection/>
    </xf>
    <xf numFmtId="2" fontId="5" fillId="0" borderId="0" xfId="0" applyNumberFormat="1" applyFont="1" applyBorder="1" applyAlignment="1" applyProtection="1">
      <alignment horizontal="left"/>
      <protection/>
    </xf>
    <xf numFmtId="2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/>
    </xf>
    <xf numFmtId="2" fontId="5" fillId="0" borderId="16" xfId="0" applyNumberFormat="1" applyFont="1" applyBorder="1" applyAlignment="1" applyProtection="1">
      <alignment horizontal="right"/>
      <protection/>
    </xf>
    <xf numFmtId="2" fontId="5" fillId="0" borderId="17" xfId="0" applyNumberFormat="1" applyFont="1" applyBorder="1" applyAlignment="1" applyProtection="1">
      <alignment/>
      <protection/>
    </xf>
    <xf numFmtId="2" fontId="5" fillId="0" borderId="17" xfId="0" applyNumberFormat="1" applyFont="1" applyBorder="1" applyAlignment="1" applyProtection="1">
      <alignment horizontal="right"/>
      <protection/>
    </xf>
    <xf numFmtId="179" fontId="5" fillId="0" borderId="10" xfId="0" applyNumberFormat="1" applyFont="1" applyBorder="1" applyAlignment="1" applyProtection="1">
      <alignment horizontal="center"/>
      <protection/>
    </xf>
    <xf numFmtId="179" fontId="5" fillId="0" borderId="11" xfId="0" applyNumberFormat="1" applyFont="1" applyBorder="1" applyAlignment="1" applyProtection="1">
      <alignment horizontal="center"/>
      <protection/>
    </xf>
    <xf numFmtId="179" fontId="5" fillId="0" borderId="12" xfId="0" applyNumberFormat="1" applyFont="1" applyBorder="1" applyAlignment="1" applyProtection="1">
      <alignment horizontal="center"/>
      <protection/>
    </xf>
    <xf numFmtId="2" fontId="7" fillId="0" borderId="15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/>
    </xf>
    <xf numFmtId="2" fontId="5" fillId="0" borderId="20" xfId="0" applyNumberFormat="1" applyFont="1" applyBorder="1" applyAlignment="1" applyProtection="1">
      <alignment/>
      <protection/>
    </xf>
    <xf numFmtId="2" fontId="5" fillId="0" borderId="21" xfId="0" applyNumberFormat="1" applyFont="1" applyBorder="1" applyAlignment="1" applyProtection="1">
      <alignment/>
      <protection/>
    </xf>
    <xf numFmtId="2" fontId="5" fillId="0" borderId="21" xfId="0" applyNumberFormat="1" applyFont="1" applyBorder="1" applyAlignment="1" applyProtection="1">
      <alignment horizontal="right"/>
      <protection/>
    </xf>
    <xf numFmtId="2" fontId="5" fillId="0" borderId="10" xfId="0" applyNumberFormat="1" applyFont="1" applyBorder="1" applyAlignment="1" applyProtection="1">
      <alignment/>
      <protection/>
    </xf>
    <xf numFmtId="2" fontId="5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 applyProtection="1">
      <alignment/>
      <protection/>
    </xf>
    <xf numFmtId="2" fontId="5" fillId="0" borderId="11" xfId="0" applyNumberFormat="1" applyFont="1" applyBorder="1" applyAlignment="1" applyProtection="1">
      <alignment horizontal="right"/>
      <protection/>
    </xf>
    <xf numFmtId="2" fontId="5" fillId="0" borderId="12" xfId="0" applyNumberFormat="1" applyFont="1" applyBorder="1" applyAlignment="1" applyProtection="1">
      <alignment/>
      <protection/>
    </xf>
    <xf numFmtId="2" fontId="5" fillId="0" borderId="12" xfId="0" applyNumberFormat="1" applyFont="1" applyBorder="1" applyAlignment="1">
      <alignment horizontal="right"/>
    </xf>
    <xf numFmtId="2" fontId="5" fillId="0" borderId="16" xfId="0" applyNumberFormat="1" applyFont="1" applyBorder="1" applyAlignment="1" applyProtection="1">
      <alignment/>
      <protection/>
    </xf>
    <xf numFmtId="2" fontId="5" fillId="0" borderId="1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80" fontId="5" fillId="0" borderId="22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Y.65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น้ำปี้ อ.บ้านหลวง จ.น่าน</a:t>
            </a:r>
          </a:p>
        </c:rich>
      </c:tx>
      <c:layout>
        <c:manualLayout>
          <c:xMode val="factor"/>
          <c:yMode val="factor"/>
          <c:x val="0.008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47"/>
          <c:w val="0.9275"/>
          <c:h val="0.7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กราฟปริมาณน้ำรายปี!$A$3:$A$8</c:f>
              <c:numCache/>
            </c:numRef>
          </c:cat>
          <c:val>
            <c:numRef>
              <c:f>กราฟปริมาณน้ำรายปี!$B$3:$B$8</c:f>
              <c:numCache/>
            </c:numRef>
          </c:val>
        </c:ser>
        <c:axId val="20815833"/>
        <c:axId val="53124770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29.23 ล้านลบ.ม.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กราฟปริมาณน้ำรายปี!$A$3:$A$8</c:f>
              <c:numCache/>
            </c:numRef>
          </c:cat>
          <c:val>
            <c:numRef>
              <c:f>กราฟปริมาณน้ำรายปี!$C$3:$C$8</c:f>
              <c:numCache/>
            </c:numRef>
          </c:val>
          <c:smooth val="0"/>
        </c:ser>
        <c:axId val="8360883"/>
        <c:axId val="8139084"/>
      </c:lineChart>
      <c:dateAx>
        <c:axId val="20815833"/>
        <c:scaling>
          <c:orientation val="minMax"/>
          <c:max val="45292"/>
          <c:min val="431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3124770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5312477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0815833"/>
        <c:crossesAt val="1"/>
        <c:crossBetween val="between"/>
        <c:dispUnits/>
        <c:majorUnit val="20"/>
      </c:valAx>
      <c:dateAx>
        <c:axId val="8360883"/>
        <c:scaling>
          <c:orientation val="minMax"/>
        </c:scaling>
        <c:axPos val="b"/>
        <c:delete val="1"/>
        <c:majorTickMark val="out"/>
        <c:minorTickMark val="none"/>
        <c:tickLblPos val="nextTo"/>
        <c:crossAx val="8139084"/>
        <c:crosses val="autoZero"/>
        <c:auto val="0"/>
        <c:baseTimeUnit val="years"/>
        <c:majorUnit val="1"/>
        <c:majorTimeUnit val="days"/>
        <c:minorUnit val="1"/>
        <c:minorTimeUnit val="days"/>
        <c:noMultiLvlLbl val="0"/>
      </c:dateAx>
      <c:valAx>
        <c:axId val="8139084"/>
        <c:scaling>
          <c:orientation val="minMax"/>
        </c:scaling>
        <c:axPos val="l"/>
        <c:delete val="1"/>
        <c:majorTickMark val="out"/>
        <c:minorTickMark val="none"/>
        <c:tickLblPos val="nextTo"/>
        <c:crossAx val="8360883"/>
        <c:crosses val="max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275"/>
          <c:y val="0.23825"/>
          <c:w val="0.288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13</xdr:col>
      <xdr:colOff>542925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638550" y="238125"/>
        <a:ext cx="60293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05Y4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05Y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05Y43"/>
      <sheetName val="กราฟปริมาณน้ำรายปี"/>
    </sheetNames>
    <sheetDataSet>
      <sheetData sheetId="1">
        <row r="3">
          <cell r="A3">
            <v>40815</v>
          </cell>
          <cell r="C3">
            <v>4341.67</v>
          </cell>
        </row>
        <row r="4">
          <cell r="A4">
            <v>41182</v>
          </cell>
          <cell r="C4">
            <v>4341.67</v>
          </cell>
        </row>
        <row r="5">
          <cell r="A5">
            <v>41549</v>
          </cell>
          <cell r="C5">
            <v>4341.67</v>
          </cell>
        </row>
        <row r="6">
          <cell r="A6">
            <v>41916</v>
          </cell>
        </row>
        <row r="7">
          <cell r="A7">
            <v>42283</v>
          </cell>
        </row>
        <row r="8">
          <cell r="A8">
            <v>42650</v>
          </cell>
        </row>
        <row r="9">
          <cell r="A9">
            <v>43017</v>
          </cell>
        </row>
        <row r="10">
          <cell r="A10">
            <v>43384</v>
          </cell>
        </row>
        <row r="11">
          <cell r="A11">
            <v>43751</v>
          </cell>
        </row>
        <row r="12">
          <cell r="A12">
            <v>44118</v>
          </cell>
        </row>
        <row r="13">
          <cell r="A13">
            <v>44485</v>
          </cell>
        </row>
        <row r="14">
          <cell r="A14">
            <v>44852</v>
          </cell>
        </row>
        <row r="15">
          <cell r="A15">
            <v>45219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.37"/>
      <sheetName val="กราฟปริมาณน้ำรายปี"/>
    </sheetNames>
    <sheetDataSet>
      <sheetData sheetId="1">
        <row r="1">
          <cell r="B1" t="str">
            <v>ปริมาณน้ำ</v>
          </cell>
          <cell r="C1" t="str">
            <v>ปริมาณน้ำเฉลี่ย 2,647.44 ล้านลบ.ม.</v>
          </cell>
        </row>
        <row r="3">
          <cell r="A3">
            <v>36432</v>
          </cell>
          <cell r="B3">
            <v>2318.76</v>
          </cell>
          <cell r="C3">
            <v>2647.44</v>
          </cell>
        </row>
        <row r="4">
          <cell r="A4">
            <v>36799</v>
          </cell>
          <cell r="B4">
            <v>2643.13</v>
          </cell>
          <cell r="C4">
            <v>2647.44</v>
          </cell>
        </row>
        <row r="5">
          <cell r="A5">
            <v>37166</v>
          </cell>
          <cell r="B5">
            <v>3591.39</v>
          </cell>
          <cell r="C5">
            <v>2647.44</v>
          </cell>
        </row>
        <row r="6">
          <cell r="A6">
            <v>37533</v>
          </cell>
          <cell r="B6">
            <v>4082.93</v>
          </cell>
          <cell r="C6">
            <v>2647.44</v>
          </cell>
        </row>
        <row r="7">
          <cell r="A7">
            <v>37900</v>
          </cell>
          <cell r="B7">
            <v>2250.75</v>
          </cell>
          <cell r="C7">
            <v>2647.44</v>
          </cell>
        </row>
        <row r="8">
          <cell r="A8">
            <v>38267</v>
          </cell>
          <cell r="B8">
            <v>2537.72</v>
          </cell>
          <cell r="C8">
            <v>2647.44</v>
          </cell>
        </row>
        <row r="9">
          <cell r="A9">
            <v>38634</v>
          </cell>
          <cell r="B9">
            <v>2957.0788800000005</v>
          </cell>
          <cell r="C9">
            <v>2647.44</v>
          </cell>
        </row>
        <row r="10">
          <cell r="A10">
            <v>39001</v>
          </cell>
          <cell r="B10">
            <v>4252.56</v>
          </cell>
          <cell r="C10">
            <v>2647.44</v>
          </cell>
        </row>
        <row r="11">
          <cell r="A11">
            <v>39368</v>
          </cell>
          <cell r="B11">
            <v>1667.514816</v>
          </cell>
          <cell r="C11">
            <v>2647.44</v>
          </cell>
        </row>
        <row r="12">
          <cell r="A12">
            <v>39735</v>
          </cell>
          <cell r="B12">
            <v>2363.83</v>
          </cell>
          <cell r="C12">
            <v>2647.44</v>
          </cell>
        </row>
        <row r="13">
          <cell r="A13">
            <v>40102</v>
          </cell>
          <cell r="B13">
            <v>1713.82</v>
          </cell>
          <cell r="C13">
            <v>2647.44</v>
          </cell>
        </row>
        <row r="14">
          <cell r="A14">
            <v>40469</v>
          </cell>
          <cell r="B14">
            <v>2263.66</v>
          </cell>
          <cell r="C14">
            <v>2647.44</v>
          </cell>
        </row>
        <row r="15">
          <cell r="A15">
            <v>40836</v>
          </cell>
          <cell r="B15">
            <v>7026.13</v>
          </cell>
          <cell r="C15">
            <v>2647.44</v>
          </cell>
        </row>
        <row r="16">
          <cell r="A16">
            <v>41203</v>
          </cell>
          <cell r="B16">
            <v>3839.6626560000004</v>
          </cell>
          <cell r="C16">
            <v>2647.44</v>
          </cell>
        </row>
        <row r="17">
          <cell r="A17">
            <v>41570</v>
          </cell>
          <cell r="B17">
            <v>1802.33</v>
          </cell>
          <cell r="C17">
            <v>2647.44</v>
          </cell>
        </row>
        <row r="18">
          <cell r="A18">
            <v>41937</v>
          </cell>
          <cell r="B18">
            <v>2238.12</v>
          </cell>
          <cell r="C18">
            <v>2647.44</v>
          </cell>
        </row>
        <row r="19">
          <cell r="A19">
            <v>42304</v>
          </cell>
          <cell r="B19">
            <v>839.88</v>
          </cell>
          <cell r="C19">
            <v>2647.44</v>
          </cell>
        </row>
        <row r="20">
          <cell r="A20">
            <v>42671</v>
          </cell>
          <cell r="B20">
            <v>2644.22</v>
          </cell>
          <cell r="C20">
            <v>2647.44</v>
          </cell>
        </row>
        <row r="21">
          <cell r="A21">
            <v>43038</v>
          </cell>
          <cell r="B21">
            <v>3835.13</v>
          </cell>
          <cell r="C21">
            <v>2647.44</v>
          </cell>
        </row>
        <row r="22">
          <cell r="A22">
            <v>43405</v>
          </cell>
          <cell r="B22">
            <v>2438.602848</v>
          </cell>
          <cell r="C22">
            <v>2647.44</v>
          </cell>
        </row>
        <row r="23">
          <cell r="A23">
            <v>43772</v>
          </cell>
          <cell r="B23">
            <v>1356.25</v>
          </cell>
          <cell r="C23">
            <v>2647.44</v>
          </cell>
        </row>
        <row r="24">
          <cell r="A24">
            <v>44139</v>
          </cell>
          <cell r="B24">
            <v>1328.59</v>
          </cell>
          <cell r="C24">
            <v>2647.44</v>
          </cell>
        </row>
        <row r="25">
          <cell r="A25">
            <v>44506</v>
          </cell>
          <cell r="B25">
            <v>1360.49</v>
          </cell>
          <cell r="C25">
            <v>2647.44</v>
          </cell>
        </row>
        <row r="26">
          <cell r="A26">
            <v>44873</v>
          </cell>
          <cell r="B26">
            <v>2997.79</v>
          </cell>
          <cell r="C26">
            <v>2647.44</v>
          </cell>
        </row>
        <row r="27">
          <cell r="A27">
            <v>45240</v>
          </cell>
          <cell r="B27">
            <v>1835.76</v>
          </cell>
          <cell r="C27">
            <v>2647.44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selection activeCell="U1" sqref="U1"/>
    </sheetView>
  </sheetViews>
  <sheetFormatPr defaultColWidth="9.00390625" defaultRowHeight="20.25"/>
  <cols>
    <col min="1" max="1" width="5.25390625" style="3" customWidth="1"/>
    <col min="2" max="13" width="5.625" style="4" customWidth="1"/>
    <col min="14" max="14" width="8.125" style="4" customWidth="1"/>
    <col min="15" max="15" width="7.625" style="4" customWidth="1"/>
    <col min="16" max="16384" width="9.00390625" style="3" customWidth="1"/>
  </cols>
  <sheetData>
    <row r="1" spans="1:15" ht="35.25" customHeight="1">
      <c r="A1" s="25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ht="15" customHeight="1"/>
    <row r="3" spans="1:15" ht="24.75" customHeight="1">
      <c r="A3" s="20" t="s">
        <v>24</v>
      </c>
      <c r="B3" s="5"/>
      <c r="C3" s="5"/>
      <c r="D3" s="5"/>
      <c r="E3" s="5"/>
      <c r="F3" s="5"/>
      <c r="G3" s="5"/>
      <c r="H3" s="5"/>
      <c r="I3" s="5"/>
      <c r="J3" s="3"/>
      <c r="K3" s="20" t="s">
        <v>26</v>
      </c>
      <c r="L3" s="5"/>
      <c r="M3" s="5"/>
      <c r="N3" s="21"/>
      <c r="O3" s="6"/>
    </row>
    <row r="4" spans="1:15" ht="24.75" customHeight="1">
      <c r="A4" s="20" t="s">
        <v>25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1"/>
      <c r="O4" s="6"/>
    </row>
    <row r="5" spans="1:15" ht="23.25" customHeight="1">
      <c r="A5" s="7"/>
      <c r="B5" s="42"/>
      <c r="C5" s="45"/>
      <c r="D5" s="45"/>
      <c r="E5" s="45"/>
      <c r="F5" s="45"/>
      <c r="G5" s="45"/>
      <c r="H5" s="45"/>
      <c r="I5" s="45"/>
      <c r="J5" s="45"/>
      <c r="K5" s="45"/>
      <c r="L5" s="45"/>
      <c r="M5" s="42"/>
      <c r="N5" s="8" t="s">
        <v>1</v>
      </c>
      <c r="O5" s="8" t="s">
        <v>2</v>
      </c>
    </row>
    <row r="6" spans="1:15" ht="23.25" customHeight="1">
      <c r="A6" s="9" t="s">
        <v>3</v>
      </c>
      <c r="B6" s="43" t="s">
        <v>4</v>
      </c>
      <c r="C6" s="46" t="s">
        <v>5</v>
      </c>
      <c r="D6" s="46" t="s">
        <v>6</v>
      </c>
      <c r="E6" s="46" t="s">
        <v>7</v>
      </c>
      <c r="F6" s="46" t="s">
        <v>8</v>
      </c>
      <c r="G6" s="46" t="s">
        <v>9</v>
      </c>
      <c r="H6" s="46" t="s">
        <v>10</v>
      </c>
      <c r="I6" s="46" t="s">
        <v>11</v>
      </c>
      <c r="J6" s="46" t="s">
        <v>12</v>
      </c>
      <c r="K6" s="46" t="s">
        <v>13</v>
      </c>
      <c r="L6" s="46" t="s">
        <v>14</v>
      </c>
      <c r="M6" s="43" t="s">
        <v>15</v>
      </c>
      <c r="N6" s="10" t="s">
        <v>16</v>
      </c>
      <c r="O6" s="10" t="s">
        <v>17</v>
      </c>
    </row>
    <row r="7" spans="1:15" ht="23.25" customHeight="1">
      <c r="A7" s="11" t="s">
        <v>18</v>
      </c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4"/>
      <c r="N7" s="12" t="s">
        <v>19</v>
      </c>
      <c r="O7" s="13" t="s">
        <v>20</v>
      </c>
    </row>
    <row r="8" spans="1:26" ht="18" customHeight="1">
      <c r="A8" s="39">
        <v>2561</v>
      </c>
      <c r="B8" s="36">
        <v>2.2939199999999995</v>
      </c>
      <c r="C8" s="14">
        <v>2.515104</v>
      </c>
      <c r="D8" s="14">
        <v>2.9116799999999996</v>
      </c>
      <c r="E8" s="14">
        <v>6.184512</v>
      </c>
      <c r="F8" s="14">
        <v>14.370048</v>
      </c>
      <c r="G8" s="14">
        <v>2.6049599999999997</v>
      </c>
      <c r="H8" s="14">
        <v>5.97024</v>
      </c>
      <c r="I8" s="14">
        <v>2.472768</v>
      </c>
      <c r="J8" s="14">
        <v>1.5845760000000002</v>
      </c>
      <c r="K8" s="14">
        <v>1.227744</v>
      </c>
      <c r="L8" s="14">
        <v>0.7974720000000001</v>
      </c>
      <c r="M8" s="48">
        <v>0.8311680000000004</v>
      </c>
      <c r="N8" s="51">
        <v>43.764192</v>
      </c>
      <c r="O8" s="52">
        <f>+N8*0.0317097</f>
        <v>1.3877493990624001</v>
      </c>
      <c r="P8" s="22" t="s">
        <v>18</v>
      </c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8" customHeight="1">
      <c r="A9" s="40">
        <v>2562</v>
      </c>
      <c r="B9" s="37">
        <v>0.18057600000000007</v>
      </c>
      <c r="C9" s="15">
        <v>0.38448000000000004</v>
      </c>
      <c r="D9" s="15">
        <v>0.7404480000000003</v>
      </c>
      <c r="E9" s="15">
        <v>2.4554880000000003</v>
      </c>
      <c r="F9" s="15">
        <v>21.661344</v>
      </c>
      <c r="G9" s="15">
        <v>13.649472000000001</v>
      </c>
      <c r="H9" s="15">
        <v>2.338848</v>
      </c>
      <c r="I9" s="15">
        <v>1.6830720000000003</v>
      </c>
      <c r="J9" s="15">
        <v>1.0402560000000003</v>
      </c>
      <c r="K9" s="15">
        <v>0.38448000000000004</v>
      </c>
      <c r="L9" s="15">
        <v>0.2572992000000002</v>
      </c>
      <c r="M9" s="49">
        <v>0.23068799999999998</v>
      </c>
      <c r="N9" s="53">
        <v>45.0064512</v>
      </c>
      <c r="O9" s="52">
        <f>+N9*0.0317097</f>
        <v>1.4271410656166401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8" customHeight="1">
      <c r="A10" s="40">
        <v>2563</v>
      </c>
      <c r="B10" s="37">
        <v>0.10540800000000002</v>
      </c>
      <c r="C10" s="15">
        <v>0.23932799999999996</v>
      </c>
      <c r="D10" s="15">
        <v>1.6096320000000004</v>
      </c>
      <c r="E10" s="15">
        <v>0.9244800000000004</v>
      </c>
      <c r="F10" s="15">
        <v>6.834240000000001</v>
      </c>
      <c r="G10" s="15">
        <v>3.0741120000000013</v>
      </c>
      <c r="H10" s="15">
        <v>1.4627520000000003</v>
      </c>
      <c r="I10" s="15">
        <v>1.5422399999999998</v>
      </c>
      <c r="J10" s="15">
        <v>0.6592319999999999</v>
      </c>
      <c r="K10" s="15">
        <v>0.430272</v>
      </c>
      <c r="L10" s="15">
        <v>0.30067200000000005</v>
      </c>
      <c r="M10" s="49">
        <v>0.07171200000000003</v>
      </c>
      <c r="N10" s="53">
        <v>17.254080000000002</v>
      </c>
      <c r="O10" s="52">
        <f>+N10*0.0317097</f>
        <v>0.5471217005760001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8" customHeight="1">
      <c r="A11" s="40">
        <v>2564</v>
      </c>
      <c r="B11" s="37">
        <v>0.45964800000000006</v>
      </c>
      <c r="C11" s="15">
        <v>1.929312</v>
      </c>
      <c r="D11" s="15">
        <v>2.7725760000000004</v>
      </c>
      <c r="E11" s="15">
        <v>1.329696</v>
      </c>
      <c r="F11" s="15">
        <v>1.5206400000000002</v>
      </c>
      <c r="G11" s="15">
        <v>3.0948479999999994</v>
      </c>
      <c r="H11" s="15">
        <v>3.6547199999999993</v>
      </c>
      <c r="I11" s="15">
        <v>1.7677439999999998</v>
      </c>
      <c r="J11" s="15">
        <v>0.6384960000000003</v>
      </c>
      <c r="K11" s="15">
        <v>0.757728</v>
      </c>
      <c r="L11" s="15">
        <v>0.2782080000000001</v>
      </c>
      <c r="M11" s="49">
        <v>0</v>
      </c>
      <c r="N11" s="53">
        <v>18.203616</v>
      </c>
      <c r="O11" s="52">
        <f>+N11*0.0317097</f>
        <v>0.5772312022752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" customHeight="1">
      <c r="A12" s="40">
        <v>2565</v>
      </c>
      <c r="B12" s="37">
        <v>0.72144</v>
      </c>
      <c r="C12" s="15">
        <v>1.3901759999999996</v>
      </c>
      <c r="D12" s="15">
        <v>0.6756480000000001</v>
      </c>
      <c r="E12" s="15">
        <v>3.2408639999999993</v>
      </c>
      <c r="F12" s="15">
        <v>9.560160000000002</v>
      </c>
      <c r="G12" s="15">
        <v>3.597696</v>
      </c>
      <c r="H12" s="15">
        <v>2.2541760000000006</v>
      </c>
      <c r="I12" s="15">
        <v>1.1197440000000003</v>
      </c>
      <c r="J12" s="15">
        <v>0.9028799999999999</v>
      </c>
      <c r="K12" s="15">
        <v>0.74736</v>
      </c>
      <c r="L12" s="15">
        <v>0.5736959999999999</v>
      </c>
      <c r="M12" s="49">
        <v>0.5192640000000001</v>
      </c>
      <c r="N12" s="53">
        <v>25.303103999999998</v>
      </c>
      <c r="O12" s="52">
        <f>+N12*0.0317097</f>
        <v>0.8023538369087999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8" customHeight="1">
      <c r="A13" s="40">
        <v>2566</v>
      </c>
      <c r="B13" s="37">
        <v>0.218592</v>
      </c>
      <c r="C13" s="15">
        <v>0.8881920000000006</v>
      </c>
      <c r="D13" s="15">
        <v>2.091744</v>
      </c>
      <c r="E13" s="15">
        <v>1.3849920000000002</v>
      </c>
      <c r="F13" s="15">
        <v>3.469824000000001</v>
      </c>
      <c r="G13" s="15">
        <v>7.797599999999999</v>
      </c>
      <c r="H13" s="15">
        <v>4.642272000000001</v>
      </c>
      <c r="I13" s="15">
        <v>2.581632</v>
      </c>
      <c r="J13" s="15">
        <v>1.0782720000000001</v>
      </c>
      <c r="K13" s="15">
        <v>0.8320320000000001</v>
      </c>
      <c r="L13" s="15">
        <v>0.5192639999999996</v>
      </c>
      <c r="M13" s="49">
        <v>0.36374399999999996</v>
      </c>
      <c r="N13" s="53">
        <v>25.868160000000003</v>
      </c>
      <c r="O13" s="52">
        <f>+N13*0.0317097</f>
        <v>0.8202715931520002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8" customHeight="1">
      <c r="A14" s="40"/>
      <c r="B14" s="3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49"/>
      <c r="N14" s="53"/>
      <c r="O14" s="52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15" ht="18" customHeight="1">
      <c r="A15" s="40"/>
      <c r="B15" s="38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50"/>
      <c r="N15" s="53"/>
      <c r="O15" s="54"/>
    </row>
    <row r="16" spans="1:26" ht="18" customHeight="1">
      <c r="A16" s="39" t="s">
        <v>21</v>
      </c>
      <c r="B16" s="57">
        <f>MAX(B8:B15)</f>
        <v>2.2939199999999995</v>
      </c>
      <c r="C16" s="57">
        <f aca="true" t="shared" si="0" ref="C16:M16">MAX(C8:C15)</f>
        <v>2.515104</v>
      </c>
      <c r="D16" s="57">
        <f t="shared" si="0"/>
        <v>2.9116799999999996</v>
      </c>
      <c r="E16" s="57">
        <f t="shared" si="0"/>
        <v>6.184512</v>
      </c>
      <c r="F16" s="57">
        <f t="shared" si="0"/>
        <v>21.661344</v>
      </c>
      <c r="G16" s="57">
        <f t="shared" si="0"/>
        <v>13.649472000000001</v>
      </c>
      <c r="H16" s="57">
        <f t="shared" si="0"/>
        <v>5.97024</v>
      </c>
      <c r="I16" s="57">
        <f t="shared" si="0"/>
        <v>2.581632</v>
      </c>
      <c r="J16" s="57">
        <f t="shared" si="0"/>
        <v>1.5845760000000002</v>
      </c>
      <c r="K16" s="57">
        <f t="shared" si="0"/>
        <v>1.227744</v>
      </c>
      <c r="L16" s="57">
        <f t="shared" si="0"/>
        <v>0.7974720000000001</v>
      </c>
      <c r="M16" s="57">
        <f t="shared" si="0"/>
        <v>0.8311680000000004</v>
      </c>
      <c r="N16" s="51">
        <f>MAX(N8:N15)</f>
        <v>45.0064512</v>
      </c>
      <c r="O16" s="58">
        <f>MAX(O8:O15)</f>
        <v>1.4271410656166401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8" customHeight="1">
      <c r="A17" s="40" t="s">
        <v>17</v>
      </c>
      <c r="B17" s="37">
        <f>AVERAGE(B8:B15)</f>
        <v>0.663264</v>
      </c>
      <c r="C17" s="37">
        <f aca="true" t="shared" si="1" ref="C17:M17">AVERAGE(C8:C15)</f>
        <v>1.224432</v>
      </c>
      <c r="D17" s="37">
        <f t="shared" si="1"/>
        <v>1.8002880000000003</v>
      </c>
      <c r="E17" s="37">
        <f t="shared" si="1"/>
        <v>2.586672</v>
      </c>
      <c r="F17" s="37">
        <f t="shared" si="1"/>
        <v>9.569376</v>
      </c>
      <c r="G17" s="37">
        <f t="shared" si="1"/>
        <v>5.636447999999999</v>
      </c>
      <c r="H17" s="37">
        <f t="shared" si="1"/>
        <v>3.3871680000000004</v>
      </c>
      <c r="I17" s="37">
        <f t="shared" si="1"/>
        <v>1.8612000000000002</v>
      </c>
      <c r="J17" s="37">
        <f t="shared" si="1"/>
        <v>0.983952</v>
      </c>
      <c r="K17" s="37">
        <f t="shared" si="1"/>
        <v>0.729936</v>
      </c>
      <c r="L17" s="37">
        <f t="shared" si="1"/>
        <v>0.45443520000000004</v>
      </c>
      <c r="M17" s="37">
        <f t="shared" si="1"/>
        <v>0.3360960000000001</v>
      </c>
      <c r="N17" s="53">
        <f>SUM(B17:M17)</f>
        <v>29.233267199999997</v>
      </c>
      <c r="O17" s="52">
        <f>AVERAGE(O8:O15)</f>
        <v>0.9269781329318402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8" customHeight="1">
      <c r="A18" s="41" t="s">
        <v>22</v>
      </c>
      <c r="B18" s="37">
        <f>MIN(B8:B15)</f>
        <v>0.10540800000000002</v>
      </c>
      <c r="C18" s="37">
        <f aca="true" t="shared" si="2" ref="C18:M18">MIN(C8:C15)</f>
        <v>0.23932799999999996</v>
      </c>
      <c r="D18" s="37">
        <f t="shared" si="2"/>
        <v>0.6756480000000001</v>
      </c>
      <c r="E18" s="37">
        <f t="shared" si="2"/>
        <v>0.9244800000000004</v>
      </c>
      <c r="F18" s="37">
        <f t="shared" si="2"/>
        <v>1.5206400000000002</v>
      </c>
      <c r="G18" s="37">
        <f t="shared" si="2"/>
        <v>2.6049599999999997</v>
      </c>
      <c r="H18" s="37">
        <f t="shared" si="2"/>
        <v>1.4627520000000003</v>
      </c>
      <c r="I18" s="37">
        <f t="shared" si="2"/>
        <v>1.1197440000000003</v>
      </c>
      <c r="J18" s="37">
        <f t="shared" si="2"/>
        <v>0.6384960000000003</v>
      </c>
      <c r="K18" s="37">
        <f t="shared" si="2"/>
        <v>0.38448000000000004</v>
      </c>
      <c r="L18" s="37">
        <f t="shared" si="2"/>
        <v>0.2572992000000002</v>
      </c>
      <c r="M18" s="37">
        <f t="shared" si="2"/>
        <v>0</v>
      </c>
      <c r="N18" s="55">
        <f>MIN(N8:N15)</f>
        <v>17.254080000000002</v>
      </c>
      <c r="O18" s="56">
        <f>MIN(O8:O15)</f>
        <v>0.5471217005760001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8" customHeight="1">
      <c r="A19" s="35" t="s">
        <v>23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8" customHeight="1">
      <c r="A20" s="28"/>
      <c r="B20" s="34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8" customHeight="1">
      <c r="A21" s="31" t="s">
        <v>18</v>
      </c>
      <c r="B21" s="32" t="s">
        <v>18</v>
      </c>
      <c r="C21" s="3"/>
      <c r="D21" s="35"/>
      <c r="E21" s="35"/>
      <c r="F21" s="35"/>
      <c r="G21" s="35"/>
      <c r="H21" s="35"/>
      <c r="I21" s="35"/>
      <c r="J21" s="35"/>
      <c r="K21" s="32" t="s">
        <v>18</v>
      </c>
      <c r="L21" s="32" t="s">
        <v>18</v>
      </c>
      <c r="M21" s="32" t="s">
        <v>18</v>
      </c>
      <c r="N21" s="29"/>
      <c r="O21" s="3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15" ht="18" customHeight="1">
      <c r="A22" s="17"/>
      <c r="B22" s="18"/>
      <c r="C22" s="18"/>
      <c r="D22" s="19"/>
      <c r="E22" s="3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24.75" customHeight="1">
      <c r="A23" s="17"/>
      <c r="B23" s="18"/>
      <c r="C23" s="24"/>
      <c r="D23" s="19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15" ht="18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</sheetData>
  <sheetProtection/>
  <printOptions/>
  <pageMargins left="0.7086614173228347" right="0.2362204724409449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0">
      <selection activeCell="C13" sqref="C13"/>
    </sheetView>
  </sheetViews>
  <sheetFormatPr defaultColWidth="9.00390625" defaultRowHeight="20.25"/>
  <cols>
    <col min="1" max="1" width="11.75390625" style="3" bestFit="1" customWidth="1"/>
    <col min="2" max="16384" width="9.00390625" style="3" customWidth="1"/>
  </cols>
  <sheetData>
    <row r="1" spans="1:3" ht="18.75">
      <c r="A1" s="59" t="s">
        <v>3</v>
      </c>
      <c r="B1" s="43" t="s">
        <v>2</v>
      </c>
      <c r="C1" s="3" t="s">
        <v>27</v>
      </c>
    </row>
    <row r="2" spans="1:2" ht="18.75">
      <c r="A2" s="59"/>
      <c r="B2" s="43" t="s">
        <v>16</v>
      </c>
    </row>
    <row r="3" spans="1:3" ht="18.75">
      <c r="A3" s="60">
        <v>43405</v>
      </c>
      <c r="B3" s="4">
        <v>43.76</v>
      </c>
      <c r="C3" s="4">
        <v>29.23</v>
      </c>
    </row>
    <row r="4" spans="1:3" ht="18.75">
      <c r="A4" s="60">
        <v>43771</v>
      </c>
      <c r="B4" s="4">
        <v>45.01</v>
      </c>
      <c r="C4" s="4">
        <v>29.23</v>
      </c>
    </row>
    <row r="5" spans="1:3" ht="18.75">
      <c r="A5" s="60">
        <v>44138</v>
      </c>
      <c r="B5" s="4">
        <v>17.25</v>
      </c>
      <c r="C5" s="4">
        <v>29.23</v>
      </c>
    </row>
    <row r="6" spans="1:3" ht="18.75">
      <c r="A6" s="60">
        <v>44504</v>
      </c>
      <c r="B6" s="4">
        <v>18.2</v>
      </c>
      <c r="C6" s="4">
        <v>29.23</v>
      </c>
    </row>
    <row r="7" spans="1:3" ht="18.75">
      <c r="A7" s="60">
        <v>44870</v>
      </c>
      <c r="B7" s="4">
        <v>25.3</v>
      </c>
      <c r="C7" s="4">
        <v>29.23</v>
      </c>
    </row>
    <row r="8" spans="1:3" ht="18.75">
      <c r="A8" s="60">
        <v>45236</v>
      </c>
      <c r="B8" s="4">
        <v>25.87</v>
      </c>
      <c r="C8" s="4">
        <v>29.23</v>
      </c>
    </row>
    <row r="9" spans="1:3" ht="18.75">
      <c r="A9" s="60"/>
      <c r="B9" s="4"/>
      <c r="C9" s="4"/>
    </row>
    <row r="10" spans="1:3" ht="18.75">
      <c r="A10" s="60"/>
      <c r="B10" s="4"/>
      <c r="C10" s="4"/>
    </row>
    <row r="11" spans="1:3" ht="18.75">
      <c r="A11" s="60"/>
      <c r="B11" s="4"/>
      <c r="C11" s="4"/>
    </row>
    <row r="12" spans="1:3" ht="18.75">
      <c r="A12" s="60"/>
      <c r="B12" s="4"/>
      <c r="C12" s="4"/>
    </row>
    <row r="13" spans="1:3" ht="18.75">
      <c r="A13" s="60"/>
      <c r="B13" s="4"/>
      <c r="C13" s="4"/>
    </row>
    <row r="14" spans="1:3" ht="18.75">
      <c r="A14" s="60"/>
      <c r="B14" s="4"/>
      <c r="C14" s="4"/>
    </row>
    <row r="15" spans="1:3" ht="18.75">
      <c r="A15" s="60"/>
      <c r="B15" s="4"/>
      <c r="C15" s="4"/>
    </row>
    <row r="16" spans="1:3" ht="18.75">
      <c r="A16" s="60"/>
      <c r="B16" s="4"/>
      <c r="C16" s="4"/>
    </row>
    <row r="17" spans="1:3" ht="18.75">
      <c r="A17" s="60"/>
      <c r="B17" s="4"/>
      <c r="C17" s="4"/>
    </row>
    <row r="18" spans="1:3" ht="18.75">
      <c r="A18" s="60"/>
      <c r="B18" s="4"/>
      <c r="C18" s="4"/>
    </row>
    <row r="19" spans="1:3" ht="18.75">
      <c r="A19" s="60"/>
      <c r="B19" s="4"/>
      <c r="C19" s="4"/>
    </row>
    <row r="20" spans="1:3" ht="18.75">
      <c r="A20" s="60"/>
      <c r="B20" s="4"/>
      <c r="C20" s="4"/>
    </row>
    <row r="21" spans="1:3" ht="18.75">
      <c r="A21" s="60"/>
      <c r="B21" s="4"/>
      <c r="C21" s="4"/>
    </row>
    <row r="22" spans="1:3" ht="18.75">
      <c r="A22" s="60"/>
      <c r="B22" s="4"/>
      <c r="C22" s="4"/>
    </row>
    <row r="23" spans="1:3" ht="18.75">
      <c r="A23" s="60"/>
      <c r="B23" s="4"/>
      <c r="C23" s="4"/>
    </row>
    <row r="24" spans="1:3" ht="18.75">
      <c r="A24" s="60"/>
      <c r="B24" s="4"/>
      <c r="C24" s="4"/>
    </row>
    <row r="25" spans="1:3" ht="18.75">
      <c r="A25" s="60"/>
      <c r="B25" s="4"/>
      <c r="C25" s="4"/>
    </row>
    <row r="26" spans="1:3" ht="18.75">
      <c r="A26" s="60"/>
      <c r="B26" s="4"/>
      <c r="C26" s="4"/>
    </row>
    <row r="27" spans="1:3" ht="18.75">
      <c r="A27" s="60"/>
      <c r="B27" s="4"/>
      <c r="C27" s="4"/>
    </row>
    <row r="28" spans="1:3" ht="18.75">
      <c r="A28" s="60"/>
      <c r="B28" s="4"/>
      <c r="C28" s="4"/>
    </row>
    <row r="29" spans="1:3" ht="18.75">
      <c r="A29" s="60"/>
      <c r="B29" s="4"/>
      <c r="C29" s="4"/>
    </row>
    <row r="30" spans="1:3" ht="18.75">
      <c r="A30" s="60"/>
      <c r="B30" s="4"/>
      <c r="C30" s="4"/>
    </row>
    <row r="31" spans="1:3" ht="18.75">
      <c r="A31" s="60"/>
      <c r="B31" s="4"/>
      <c r="C31" s="4"/>
    </row>
    <row r="32" spans="1:3" ht="18.75">
      <c r="A32" s="60"/>
      <c r="B32" s="4"/>
      <c r="C32" s="4"/>
    </row>
    <row r="33" ht="18.75">
      <c r="A33" s="60"/>
    </row>
    <row r="34" ht="18.75">
      <c r="A34" s="60"/>
    </row>
    <row r="35" ht="18.75">
      <c r="A35" s="60"/>
    </row>
    <row r="36" ht="18.75">
      <c r="A36" s="60"/>
    </row>
    <row r="37" ht="18.75">
      <c r="A37" s="60"/>
    </row>
    <row r="38" ht="18.75">
      <c r="A38" s="60"/>
    </row>
    <row r="39" ht="18.75">
      <c r="A39" s="60"/>
    </row>
    <row r="40" ht="18.75">
      <c r="A40" s="60"/>
    </row>
    <row r="41" ht="18.75">
      <c r="A41" s="60"/>
    </row>
    <row r="42" ht="18.75">
      <c r="A42" s="60"/>
    </row>
    <row r="43" ht="18.75">
      <c r="A43" s="60"/>
    </row>
    <row r="44" ht="18.75">
      <c r="A44" s="60"/>
    </row>
    <row r="45" ht="18.75">
      <c r="A45" s="60"/>
    </row>
    <row r="46" ht="18.75">
      <c r="A46" s="60"/>
    </row>
    <row r="47" ht="18.75">
      <c r="A47" s="60"/>
    </row>
    <row r="48" ht="18.75">
      <c r="A48" s="60"/>
    </row>
    <row r="49" ht="18.75">
      <c r="A49" s="60"/>
    </row>
    <row r="50" ht="18.75">
      <c r="A50" s="60"/>
    </row>
    <row r="51" ht="18.75">
      <c r="A51" s="60"/>
    </row>
    <row r="52" ht="18.75">
      <c r="A52" s="60"/>
    </row>
    <row r="53" ht="18.75">
      <c r="A53" s="60"/>
    </row>
    <row r="54" ht="18.75">
      <c r="A54" s="60"/>
    </row>
    <row r="55" ht="18.75">
      <c r="A55" s="60"/>
    </row>
    <row r="56" ht="18.75">
      <c r="A56" s="60"/>
    </row>
    <row r="57" ht="18.75">
      <c r="A57" s="60"/>
    </row>
    <row r="58" ht="18.75">
      <c r="A58" s="60"/>
    </row>
    <row r="59" ht="18.75">
      <c r="A59" s="60"/>
    </row>
    <row r="60" ht="18.75">
      <c r="A60" s="60"/>
    </row>
    <row r="61" ht="18.75">
      <c r="A61" s="60"/>
    </row>
    <row r="62" ht="18.75">
      <c r="A62" s="60"/>
    </row>
    <row r="63" ht="18.75">
      <c r="A63" s="60"/>
    </row>
    <row r="64" ht="18.75">
      <c r="A64" s="60"/>
    </row>
    <row r="65" ht="18.75">
      <c r="A65" s="60"/>
    </row>
    <row r="66" ht="18.75">
      <c r="A66" s="60"/>
    </row>
    <row r="67" ht="18.75">
      <c r="A67" s="60"/>
    </row>
    <row r="68" ht="18.75">
      <c r="A68" s="60"/>
    </row>
    <row r="69" ht="18.75">
      <c r="A69" s="60"/>
    </row>
    <row r="70" ht="18.75">
      <c r="A70" s="60"/>
    </row>
    <row r="71" ht="18.75">
      <c r="A71" s="60"/>
    </row>
    <row r="72" ht="18.75">
      <c r="A72" s="60"/>
    </row>
    <row r="73" ht="18.75">
      <c r="A73" s="60"/>
    </row>
    <row r="74" ht="18.75">
      <c r="A74" s="60"/>
    </row>
    <row r="75" ht="18.75">
      <c r="A75" s="60"/>
    </row>
    <row r="76" ht="18.75">
      <c r="A76" s="60"/>
    </row>
    <row r="77" ht="18.75">
      <c r="A77" s="60"/>
    </row>
    <row r="78" ht="18.75">
      <c r="A78" s="60"/>
    </row>
    <row r="79" ht="18.75">
      <c r="A79" s="60"/>
    </row>
    <row r="80" ht="18.75">
      <c r="A80" s="60"/>
    </row>
    <row r="81" ht="18.75">
      <c r="A81" s="60"/>
    </row>
    <row r="82" ht="18.75">
      <c r="A82" s="60"/>
    </row>
    <row r="83" ht="18.75">
      <c r="A83" s="60"/>
    </row>
    <row r="84" ht="18.75">
      <c r="A84" s="60"/>
    </row>
    <row r="85" ht="18.75">
      <c r="A85" s="60"/>
    </row>
    <row r="86" ht="18.75">
      <c r="A86" s="60"/>
    </row>
    <row r="87" ht="18.75">
      <c r="A87" s="60"/>
    </row>
    <row r="88" ht="18.75">
      <c r="A88" s="60"/>
    </row>
    <row r="89" ht="18.75">
      <c r="A89" s="60"/>
    </row>
    <row r="90" ht="18.75">
      <c r="A90" s="6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2010-09-21T03:53:33Z</cp:lastPrinted>
  <dcterms:created xsi:type="dcterms:W3CDTF">1994-03-03T14:16:27Z</dcterms:created>
  <dcterms:modified xsi:type="dcterms:W3CDTF">2024-06-13T06:38:16Z</dcterms:modified>
  <cp:category/>
  <cp:version/>
  <cp:contentType/>
  <cp:contentStatus/>
</cp:coreProperties>
</file>