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770" windowHeight="5295" activeTab="0"/>
  </bookViews>
  <sheets>
    <sheet name="Y.38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<sst xmlns="http://schemas.openxmlformats.org/spreadsheetml/2006/main" count="32" uniqueCount="28">
  <si>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</si>
  <si>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>สถานี  : บ้านแม่คำมีตำหนักธรรม  อ.หนองม่วงไข่  จ.แพร่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</si>
  <si>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</si>
  <si>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</si>
  <si>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</si>
  <si>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</si>
  <si>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</si>
  <si>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</si>
  <si>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</si>
  <si>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</si>
  <si>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</si>
  <si>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</si>
  <si>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</si>
  <si>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</si>
  <si>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</si>
  <si>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</si>
  <si>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</si>
  <si>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</si>
  <si>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</si>
  <si>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</si>
  <si>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</si>
  <si>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</si>
  <si>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</si>
  <si>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</si>
  <si>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1. เม.ย. ถึง 31 มี.ค.ของปีต่อไป</t>
    </r>
  </si>
  <si>
    <t>พื้นที่รับน้ำ    425    ตร.กม.</t>
  </si>
  <si>
    <t>แม่น้ำ  :น้ำแม่คำมี Y.38</t>
  </si>
  <si>
    <t>ปริมาณน้ำเฉลี่ย 128.39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</si>
</sst>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&quot;฿&quot;#,##0_);\(&quot;฿&quot;#,##0\)"/>
    <numFmt numFmtId="182" formatCode="&quot;฿&quot;#,##0_);[Red]\(&quot;฿&quot;#,##0\)"/>
    <numFmt numFmtId="183" formatCode="&quot;฿&quot;#,##0.00_);\(&quot;฿&quot;#,##0.00\)"/>
    <numFmt numFmtId="184" formatCode="&quot;฿&quot;#,##0.00_);[Red]\(&quot;฿&quot;#,##0.00\)"/>
    <numFmt numFmtId="185" formatCode="_(&quot;฿&quot;* #,##0_);_(&quot;฿&quot;* \(#,##0\);_(&quot;฿&quot;* &quot;-&quot;_);_(@_)"/>
    <numFmt numFmtId="186" formatCode="_(&quot;฿&quot;* #,##0.00_);_(&quot;฿&quot;* \(#,##0.00\);_(&quot;฿&quot;* &quot;-&quot;??_);_(@_)"/>
    <numFmt numFmtId="187" formatCode="\t#,##0_);\(\t#,##0\)"/>
    <numFmt numFmtId="188" formatCode="\t#,##0_);[Red]\(\t#,##0\)"/>
    <numFmt numFmtId="189" formatCode="_(&quot;฿&quot;* \t#,##0_);_(&quot;฿&quot;* \(\t#,##0\);_(&quot;฿&quot;* &quot;-&quot;_);_(@_)"/>
    <numFmt numFmtId="190" formatCode="d\ ดดดด\ &quot;พ.ศ.&quot;\ bbbb"/>
    <numFmt numFmtId="191" formatCode="ว\ ดดดด\ &quot;ค.ศ.&quot;\ คคคค"/>
    <numFmt numFmtId="192" formatCode="&quot;วันที่&quot;\ ว\ ดดดด\ ปปปป"/>
    <numFmt numFmtId="193" formatCode="d\ ดดด\ bb"/>
    <numFmt numFmtId="194" formatCode="ว\ ดดด\ ปป"/>
    <numFmt numFmtId="195" formatCode="วว/ดด/ปป"/>
    <numFmt numFmtId="196" formatCode="ชช:น:ทท"/>
    <numFmt numFmtId="197" formatCode="ช\.น\ &quot;น.&quot;"/>
    <numFmt numFmtId="198" formatCode="\t0.00E+00"/>
    <numFmt numFmtId="199" formatCode="&quot;฿&quot;\t#,##0_);\(&quot;฿&quot;\t#,##0\)"/>
    <numFmt numFmtId="200" formatCode="&quot;฿&quot;\t#,##0_);[Red]\(&quot;฿&quot;\t#,##0\)"/>
    <numFmt numFmtId="201" formatCode="0_)"/>
    <numFmt numFmtId="202" formatCode="0.0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53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b/>
      <sz val="22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vertical="center"/>
    </xf>
    <xf numFmtId="2" fontId="52" fillId="0" borderId="14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223" fontId="6" fillId="0" borderId="15" xfId="0" applyNumberFormat="1" applyFont="1" applyBorder="1" applyAlignment="1" applyProtection="1">
      <alignment horizontal="center"/>
      <protection/>
    </xf>
    <xf numFmtId="2" fontId="6" fillId="0" borderId="16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Continuous" vertical="center"/>
    </xf>
    <xf numFmtId="180" fontId="9" fillId="0" borderId="0" xfId="0" applyNumberFormat="1" applyFont="1" applyBorder="1" applyAlignment="1" applyProtection="1">
      <alignment horizontal="left"/>
      <protection/>
    </xf>
    <xf numFmtId="2" fontId="6" fillId="0" borderId="17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vertical="center"/>
    </xf>
    <xf numFmtId="2" fontId="52" fillId="0" borderId="18" xfId="0" applyNumberFormat="1" applyFont="1" applyBorder="1" applyAlignment="1">
      <alignment vertical="center"/>
    </xf>
    <xf numFmtId="2" fontId="6" fillId="0" borderId="18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8" fillId="0" borderId="16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 horizontal="right" vertical="center"/>
    </xf>
    <xf numFmtId="2" fontId="6" fillId="0" borderId="22" xfId="0" applyNumberFormat="1" applyFont="1" applyBorder="1" applyAlignment="1">
      <alignment vertical="center"/>
    </xf>
    <xf numFmtId="2" fontId="6" fillId="0" borderId="11" xfId="0" applyNumberFormat="1" applyFont="1" applyBorder="1" applyAlignment="1" applyProtection="1">
      <alignment horizontal="right" vertical="center"/>
      <protection/>
    </xf>
    <xf numFmtId="2" fontId="6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 applyProtection="1">
      <alignment/>
      <protection/>
    </xf>
    <xf numFmtId="2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2" fontId="6" fillId="0" borderId="17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Y.38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น้ำแม่คำมี  อ.หนองม่วงไข่ จ.แพร่</a:t>
            </a:r>
          </a:p>
        </c:rich>
      </c:tx>
      <c:layout>
        <c:manualLayout>
          <c:xMode val="factor"/>
          <c:yMode val="factor"/>
          <c:x val="0.0205"/>
          <c:y val="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8025"/>
          <c:w val="0.92625"/>
          <c:h val="0.7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กราฟปริมาณน้ำรายปี!$A$3:$A$27</c:f>
              <c:numCache/>
            </c:numRef>
          </c:cat>
          <c:val>
            <c:numRef>
              <c:f>กราฟปริมาณน้ำรายปี!$B$3:$B$27</c:f>
              <c:numCache/>
            </c:numRef>
          </c:val>
        </c:ser>
        <c:axId val="37551045"/>
        <c:axId val="2415086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128.39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กราฟปริมาณน้ำรายปี!$A$3:$A$27</c:f>
              <c:numCache/>
            </c:numRef>
          </c:cat>
          <c:val>
            <c:numRef>
              <c:f>กราฟปริมาณน้ำรายปี!$C$3:$C$27</c:f>
              <c:numCache/>
            </c:numRef>
          </c:val>
          <c:smooth val="0"/>
        </c:ser>
        <c:axId val="37551045"/>
        <c:axId val="2415086"/>
      </c:lineChart>
      <c:dateAx>
        <c:axId val="37551045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415086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241508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7551045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5975"/>
          <c:y val="0.245"/>
          <c:w val="0.27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28575</xdr:rowOff>
    </xdr:from>
    <xdr:to>
      <xdr:col>14</xdr:col>
      <xdr:colOff>561975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2771775" y="504825"/>
        <a:ext cx="66103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PageLayoutView="0" workbookViewId="0" topLeftCell="A22">
      <selection activeCell="S33" sqref="S33"/>
    </sheetView>
  </sheetViews>
  <sheetFormatPr defaultColWidth="9.140625" defaultRowHeight="21.75"/>
  <cols>
    <col min="1" max="1" width="5.28125" style="4" customWidth="1"/>
    <col min="2" max="13" width="6.28125" style="5" customWidth="1"/>
    <col min="14" max="14" width="8.8515625" style="5" customWidth="1"/>
    <col min="15" max="15" width="8.421875" style="5" customWidth="1"/>
    <col min="16" max="16384" width="9.1406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ht="15" customHeight="1"/>
    <row r="3" spans="1:15" ht="26.2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4"/>
      <c r="K3" s="7" t="s">
        <v>25</v>
      </c>
      <c r="L3" s="7"/>
      <c r="M3" s="8"/>
      <c r="N3" s="8"/>
      <c r="O3" s="8"/>
    </row>
    <row r="4" spans="1:15" ht="26.25" customHeight="1">
      <c r="A4" s="6" t="s">
        <v>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</row>
    <row r="5" spans="1:15" ht="23.25" customHeight="1">
      <c r="A5" s="9"/>
      <c r="B5" s="49"/>
      <c r="C5" s="51"/>
      <c r="D5" s="51"/>
      <c r="E5" s="51"/>
      <c r="F5" s="51"/>
      <c r="G5" s="51"/>
      <c r="H5" s="51"/>
      <c r="I5" s="51"/>
      <c r="J5" s="51"/>
      <c r="K5" s="51"/>
      <c r="L5" s="51"/>
      <c r="M5" s="49"/>
      <c r="N5" s="10" t="s">
        <v>2</v>
      </c>
      <c r="O5" s="10" t="s">
        <v>3</v>
      </c>
    </row>
    <row r="6" spans="1:15" ht="23.25" customHeight="1">
      <c r="A6" s="11" t="s">
        <v>4</v>
      </c>
      <c r="B6" s="27" t="s">
        <v>5</v>
      </c>
      <c r="C6" s="52" t="s">
        <v>6</v>
      </c>
      <c r="D6" s="52" t="s">
        <v>7</v>
      </c>
      <c r="E6" s="52" t="s">
        <v>8</v>
      </c>
      <c r="F6" s="52" t="s">
        <v>9</v>
      </c>
      <c r="G6" s="52" t="s">
        <v>10</v>
      </c>
      <c r="H6" s="52" t="s">
        <v>11</v>
      </c>
      <c r="I6" s="52" t="s">
        <v>12</v>
      </c>
      <c r="J6" s="52" t="s">
        <v>13</v>
      </c>
      <c r="K6" s="52" t="s">
        <v>14</v>
      </c>
      <c r="L6" s="52" t="s">
        <v>15</v>
      </c>
      <c r="M6" s="27" t="s">
        <v>16</v>
      </c>
      <c r="N6" s="12" t="s">
        <v>17</v>
      </c>
      <c r="O6" s="12" t="s">
        <v>18</v>
      </c>
    </row>
    <row r="7" spans="1:15" ht="23.25" customHeight="1">
      <c r="A7" s="13" t="s">
        <v>19</v>
      </c>
      <c r="B7" s="50"/>
      <c r="C7" s="53"/>
      <c r="D7" s="53"/>
      <c r="E7" s="53"/>
      <c r="F7" s="53"/>
      <c r="G7" s="53"/>
      <c r="H7" s="53"/>
      <c r="I7" s="53"/>
      <c r="J7" s="53"/>
      <c r="K7" s="53"/>
      <c r="L7" s="53"/>
      <c r="M7" s="50"/>
      <c r="N7" s="14" t="s">
        <v>20</v>
      </c>
      <c r="O7" s="15" t="s">
        <v>21</v>
      </c>
    </row>
    <row r="8" spans="1:15" ht="18" customHeight="1">
      <c r="A8" s="45">
        <v>2542</v>
      </c>
      <c r="B8" s="41">
        <v>0.668</v>
      </c>
      <c r="C8" s="16">
        <v>0.938</v>
      </c>
      <c r="D8" s="16">
        <v>0.964</v>
      </c>
      <c r="E8" s="16">
        <v>1.253</v>
      </c>
      <c r="F8" s="16">
        <v>9.617</v>
      </c>
      <c r="G8" s="16">
        <v>25.17</v>
      </c>
      <c r="H8" s="16">
        <v>9.905</v>
      </c>
      <c r="I8" s="16">
        <v>6.197</v>
      </c>
      <c r="J8" s="16">
        <v>1.31</v>
      </c>
      <c r="K8" s="16">
        <v>0.947</v>
      </c>
      <c r="L8" s="16">
        <v>0.771</v>
      </c>
      <c r="M8" s="54">
        <v>0.81</v>
      </c>
      <c r="N8" s="56">
        <f aca="true" t="shared" si="0" ref="N8:N14">SUM(B8:M8)</f>
        <v>58.55000000000001</v>
      </c>
      <c r="O8" s="57">
        <f aca="true" t="shared" si="1" ref="O8:O24">+N8*0.0317097</f>
        <v>1.8566029350000004</v>
      </c>
    </row>
    <row r="9" spans="1:15" ht="18" customHeight="1">
      <c r="A9" s="46">
        <v>2543</v>
      </c>
      <c r="B9" s="42">
        <v>1.283</v>
      </c>
      <c r="C9" s="17">
        <v>4.103</v>
      </c>
      <c r="D9" s="17">
        <v>4.85</v>
      </c>
      <c r="E9" s="17">
        <v>3.82</v>
      </c>
      <c r="F9" s="17">
        <v>7.163</v>
      </c>
      <c r="G9" s="17">
        <v>27.031</v>
      </c>
      <c r="H9" s="17">
        <v>18.051</v>
      </c>
      <c r="I9" s="17">
        <v>8.211</v>
      </c>
      <c r="J9" s="17">
        <v>1.254</v>
      </c>
      <c r="K9" s="17">
        <v>0.849</v>
      </c>
      <c r="L9" s="17">
        <v>0.867</v>
      </c>
      <c r="M9" s="55">
        <v>2.303</v>
      </c>
      <c r="N9" s="56">
        <f t="shared" si="0"/>
        <v>79.78500000000001</v>
      </c>
      <c r="O9" s="57">
        <f t="shared" si="1"/>
        <v>2.5299584145000003</v>
      </c>
    </row>
    <row r="10" spans="1:15" ht="18" customHeight="1">
      <c r="A10" s="46">
        <v>2544</v>
      </c>
      <c r="B10" s="42">
        <v>0.475</v>
      </c>
      <c r="C10" s="17">
        <v>1.714</v>
      </c>
      <c r="D10" s="17">
        <v>6.008</v>
      </c>
      <c r="E10" s="17">
        <v>15.454</v>
      </c>
      <c r="F10" s="17">
        <v>92.025</v>
      </c>
      <c r="G10" s="17">
        <v>31.39</v>
      </c>
      <c r="H10" s="17">
        <v>15.588</v>
      </c>
      <c r="I10" s="17">
        <v>6.629</v>
      </c>
      <c r="J10" s="17">
        <v>1.544</v>
      </c>
      <c r="K10" s="17">
        <v>0.961</v>
      </c>
      <c r="L10" s="17">
        <v>0.689</v>
      </c>
      <c r="M10" s="55">
        <v>0.704</v>
      </c>
      <c r="N10" s="56">
        <f t="shared" si="0"/>
        <v>173.181</v>
      </c>
      <c r="O10" s="57">
        <f t="shared" si="1"/>
        <v>5.491517555700001</v>
      </c>
    </row>
    <row r="11" spans="1:15" ht="18" customHeight="1">
      <c r="A11" s="46">
        <v>2545</v>
      </c>
      <c r="B11" s="42">
        <v>0.487</v>
      </c>
      <c r="C11" s="17">
        <v>8.465</v>
      </c>
      <c r="D11" s="17">
        <v>10.052</v>
      </c>
      <c r="E11" s="17">
        <v>8.688</v>
      </c>
      <c r="F11" s="17">
        <v>31.571</v>
      </c>
      <c r="G11" s="17">
        <v>54.205</v>
      </c>
      <c r="H11" s="17">
        <v>18.084</v>
      </c>
      <c r="I11" s="17">
        <v>6.344</v>
      </c>
      <c r="J11" s="17">
        <v>2.233</v>
      </c>
      <c r="K11" s="17">
        <v>1.626</v>
      </c>
      <c r="L11" s="17">
        <v>0.878</v>
      </c>
      <c r="M11" s="55">
        <v>0.804</v>
      </c>
      <c r="N11" s="56">
        <f t="shared" si="0"/>
        <v>143.43699999999998</v>
      </c>
      <c r="O11" s="57">
        <f t="shared" si="1"/>
        <v>4.5483442388999995</v>
      </c>
    </row>
    <row r="12" spans="1:15" ht="18" customHeight="1">
      <c r="A12" s="46">
        <v>2546</v>
      </c>
      <c r="B12" s="42">
        <v>0.84</v>
      </c>
      <c r="C12" s="17">
        <v>1.157</v>
      </c>
      <c r="D12" s="17">
        <v>4.153</v>
      </c>
      <c r="E12" s="17">
        <v>9.425</v>
      </c>
      <c r="F12" s="17">
        <v>12.637</v>
      </c>
      <c r="G12" s="17">
        <v>33.075</v>
      </c>
      <c r="H12" s="17">
        <v>7.879</v>
      </c>
      <c r="I12" s="17">
        <v>2.341</v>
      </c>
      <c r="J12" s="17">
        <v>0.836</v>
      </c>
      <c r="K12" s="17">
        <v>0.365</v>
      </c>
      <c r="L12" s="17">
        <v>0.559</v>
      </c>
      <c r="M12" s="55">
        <v>0.613</v>
      </c>
      <c r="N12" s="56">
        <f t="shared" si="0"/>
        <v>73.88</v>
      </c>
      <c r="O12" s="57">
        <f t="shared" si="1"/>
        <v>2.342712636</v>
      </c>
    </row>
    <row r="13" spans="1:15" ht="18" customHeight="1">
      <c r="A13" s="46">
        <v>2547</v>
      </c>
      <c r="B13" s="42">
        <v>1.482</v>
      </c>
      <c r="C13" s="17">
        <v>1.77</v>
      </c>
      <c r="D13" s="17">
        <v>44.391</v>
      </c>
      <c r="E13" s="17">
        <v>14.205</v>
      </c>
      <c r="F13" s="17">
        <v>24.788</v>
      </c>
      <c r="G13" s="17">
        <v>47.732</v>
      </c>
      <c r="H13" s="17">
        <v>10.636</v>
      </c>
      <c r="I13" s="17">
        <v>4.062</v>
      </c>
      <c r="J13" s="17">
        <v>1.819</v>
      </c>
      <c r="K13" s="17">
        <v>1.797</v>
      </c>
      <c r="L13" s="17">
        <v>1.603</v>
      </c>
      <c r="M13" s="55">
        <v>1.686</v>
      </c>
      <c r="N13" s="56">
        <f t="shared" si="0"/>
        <v>155.971</v>
      </c>
      <c r="O13" s="57">
        <f t="shared" si="1"/>
        <v>4.9457936187</v>
      </c>
    </row>
    <row r="14" spans="1:15" ht="18" customHeight="1">
      <c r="A14" s="46">
        <v>2548</v>
      </c>
      <c r="B14" s="42">
        <v>5.935679999999997</v>
      </c>
      <c r="C14" s="17">
        <v>4.108320000000001</v>
      </c>
      <c r="D14" s="17">
        <v>7.76736</v>
      </c>
      <c r="E14" s="17">
        <v>12.121920000000001</v>
      </c>
      <c r="F14" s="17">
        <v>18.55872</v>
      </c>
      <c r="G14" s="17">
        <v>69.85007999999999</v>
      </c>
      <c r="H14" s="17">
        <v>23.552640000000004</v>
      </c>
      <c r="I14" s="17">
        <v>13.357439999999999</v>
      </c>
      <c r="J14" s="17">
        <v>5.58576</v>
      </c>
      <c r="K14" s="17">
        <v>5.110560000000001</v>
      </c>
      <c r="L14" s="17">
        <v>3.9398400000000002</v>
      </c>
      <c r="M14" s="55">
        <v>2.8382400000000008</v>
      </c>
      <c r="N14" s="56">
        <f t="shared" si="0"/>
        <v>172.72655999999998</v>
      </c>
      <c r="O14" s="57">
        <f t="shared" si="1"/>
        <v>5.477107399632</v>
      </c>
    </row>
    <row r="15" spans="1:15" ht="18" customHeight="1">
      <c r="A15" s="46">
        <v>2549</v>
      </c>
      <c r="B15" s="42">
        <v>2.612736000000001</v>
      </c>
      <c r="C15" s="17">
        <v>11.920608000000003</v>
      </c>
      <c r="D15" s="17">
        <v>15.380063999999999</v>
      </c>
      <c r="E15" s="17">
        <v>31.189536000000057</v>
      </c>
      <c r="F15" s="17">
        <v>55.27526400000001</v>
      </c>
      <c r="G15" s="17">
        <v>61.7112</v>
      </c>
      <c r="H15" s="17">
        <v>35.236512</v>
      </c>
      <c r="I15" s="17">
        <v>11.962943999999998</v>
      </c>
      <c r="J15" s="17">
        <v>7.095167999999998</v>
      </c>
      <c r="K15" s="17">
        <v>3.449952000000002</v>
      </c>
      <c r="L15" s="17">
        <v>1.4446080000000006</v>
      </c>
      <c r="M15" s="55">
        <v>2.1755519999999997</v>
      </c>
      <c r="N15" s="58">
        <v>239.454144</v>
      </c>
      <c r="O15" s="57">
        <f t="shared" si="1"/>
        <v>7.5930190699968</v>
      </c>
    </row>
    <row r="16" spans="1:15" ht="18" customHeight="1">
      <c r="A16" s="46">
        <v>2550</v>
      </c>
      <c r="B16" s="42">
        <v>1.5033599999999998</v>
      </c>
      <c r="C16" s="17">
        <v>6.417792</v>
      </c>
      <c r="D16" s="17">
        <v>4.517856000000001</v>
      </c>
      <c r="E16" s="17">
        <v>5.0803199999999995</v>
      </c>
      <c r="F16" s="17">
        <v>15.946848000000001</v>
      </c>
      <c r="G16" s="17">
        <v>21.301055999999992</v>
      </c>
      <c r="H16" s="17">
        <v>11.276928000000002</v>
      </c>
      <c r="I16" s="17">
        <v>5.315328000000003</v>
      </c>
      <c r="J16" s="17">
        <v>3.39552</v>
      </c>
      <c r="K16" s="17">
        <v>1.8480960000000008</v>
      </c>
      <c r="L16" s="17">
        <v>1.521503999999999</v>
      </c>
      <c r="M16" s="55">
        <v>1.2493440000000002</v>
      </c>
      <c r="N16" s="58">
        <v>79.373952</v>
      </c>
      <c r="O16" s="57">
        <f t="shared" si="1"/>
        <v>2.5169242057344</v>
      </c>
    </row>
    <row r="17" spans="1:15" ht="18" customHeight="1">
      <c r="A17" s="46">
        <v>2551</v>
      </c>
      <c r="B17" s="42">
        <v>0.392256</v>
      </c>
      <c r="C17" s="17">
        <v>2.995488</v>
      </c>
      <c r="D17" s="17">
        <v>2.4624000000000015</v>
      </c>
      <c r="E17" s="17">
        <v>17.7984</v>
      </c>
      <c r="F17" s="17">
        <v>21.491136000000008</v>
      </c>
      <c r="G17" s="17">
        <v>24.950592000000007</v>
      </c>
      <c r="H17" s="17">
        <v>15.637536</v>
      </c>
      <c r="I17" s="17">
        <v>7.845119999999999</v>
      </c>
      <c r="J17" s="17">
        <v>2.5911360000000005</v>
      </c>
      <c r="K17" s="17">
        <v>2.339711999999999</v>
      </c>
      <c r="L17" s="17">
        <v>0.6030720000000002</v>
      </c>
      <c r="M17" s="55">
        <v>1.3780799999999997</v>
      </c>
      <c r="N17" s="58">
        <v>100.48492800000002</v>
      </c>
      <c r="O17" s="57">
        <f t="shared" si="1"/>
        <v>3.1863469214016007</v>
      </c>
    </row>
    <row r="18" spans="1:15" ht="18" customHeight="1">
      <c r="A18" s="46">
        <v>2552</v>
      </c>
      <c r="B18" s="42">
        <v>11.543039999999998</v>
      </c>
      <c r="C18" s="17">
        <v>13.832640000000001</v>
      </c>
      <c r="D18" s="17">
        <v>19.453823999999997</v>
      </c>
      <c r="E18" s="17">
        <v>26.87644799999999</v>
      </c>
      <c r="F18" s="17">
        <v>25.58390399999999</v>
      </c>
      <c r="G18" s="17">
        <v>34.760448000000004</v>
      </c>
      <c r="H18" s="17">
        <v>15.713568000000008</v>
      </c>
      <c r="I18" s="17">
        <v>5.72832</v>
      </c>
      <c r="J18" s="17">
        <v>2.6092799999999987</v>
      </c>
      <c r="K18" s="17">
        <v>2.393279999999999</v>
      </c>
      <c r="L18" s="17">
        <v>0.8380799999999999</v>
      </c>
      <c r="M18" s="55">
        <v>0.11232</v>
      </c>
      <c r="N18" s="58">
        <v>159.445152</v>
      </c>
      <c r="O18" s="57">
        <f t="shared" si="1"/>
        <v>5.0559579363744005</v>
      </c>
    </row>
    <row r="19" spans="1:15" ht="18" customHeight="1">
      <c r="A19" s="46">
        <v>2553</v>
      </c>
      <c r="B19" s="43">
        <v>0</v>
      </c>
      <c r="C19" s="18">
        <v>0</v>
      </c>
      <c r="D19" s="18">
        <v>0</v>
      </c>
      <c r="E19" s="17">
        <v>0.80352</v>
      </c>
      <c r="F19" s="17">
        <v>61.048511999999995</v>
      </c>
      <c r="G19" s="17">
        <v>28.613088</v>
      </c>
      <c r="H19" s="17">
        <v>9.840959999999999</v>
      </c>
      <c r="I19" s="17">
        <v>5.140799999999997</v>
      </c>
      <c r="J19" s="17">
        <v>3.8059200000000004</v>
      </c>
      <c r="K19" s="17">
        <v>2.3068800000000005</v>
      </c>
      <c r="L19" s="17">
        <v>1.34352</v>
      </c>
      <c r="M19" s="55">
        <v>1.68912</v>
      </c>
      <c r="N19" s="58">
        <v>114.59231999999997</v>
      </c>
      <c r="O19" s="57">
        <f t="shared" si="1"/>
        <v>3.633688089503999</v>
      </c>
    </row>
    <row r="20" spans="1:15" ht="18" customHeight="1">
      <c r="A20" s="46">
        <v>2554</v>
      </c>
      <c r="B20" s="42">
        <v>11.275199999999998</v>
      </c>
      <c r="C20" s="17">
        <v>27.397440000000003</v>
      </c>
      <c r="D20" s="17">
        <v>43.75296</v>
      </c>
      <c r="E20" s="17">
        <v>64.94256</v>
      </c>
      <c r="F20" s="17">
        <v>113.78448000000003</v>
      </c>
      <c r="G20" s="17">
        <v>57.222719999999995</v>
      </c>
      <c r="H20" s="17">
        <v>20.105280000000004</v>
      </c>
      <c r="I20" s="17">
        <v>3.1898880000000003</v>
      </c>
      <c r="J20" s="17">
        <v>1.9509119999999998</v>
      </c>
      <c r="K20" s="17">
        <v>2.4425280000000007</v>
      </c>
      <c r="L20" s="17">
        <v>2.4338879999999947</v>
      </c>
      <c r="M20" s="55">
        <v>2.691359999999999</v>
      </c>
      <c r="N20" s="58">
        <v>351.1892160000001</v>
      </c>
      <c r="O20" s="57">
        <f t="shared" si="1"/>
        <v>11.136104682595203</v>
      </c>
    </row>
    <row r="21" spans="1:15" ht="18" customHeight="1">
      <c r="A21" s="46">
        <v>2555</v>
      </c>
      <c r="B21" s="42">
        <v>3.4274880000000003</v>
      </c>
      <c r="C21" s="17">
        <v>16.487712</v>
      </c>
      <c r="D21" s="17">
        <v>16.267391999999997</v>
      </c>
      <c r="E21" s="17">
        <v>27.576288000000005</v>
      </c>
      <c r="F21" s="17">
        <v>46.689696</v>
      </c>
      <c r="G21" s="17">
        <v>56.784672000000015</v>
      </c>
      <c r="H21" s="17">
        <v>29.670623999999982</v>
      </c>
      <c r="I21" s="17">
        <v>9.528192000000002</v>
      </c>
      <c r="J21" s="17">
        <v>5.406911999999999</v>
      </c>
      <c r="K21" s="17">
        <v>2.5824959999999995</v>
      </c>
      <c r="L21" s="17">
        <v>4.880736000000003</v>
      </c>
      <c r="M21" s="55">
        <v>1.2519360000000008</v>
      </c>
      <c r="N21" s="58">
        <v>220.554144</v>
      </c>
      <c r="O21" s="57">
        <f t="shared" si="1"/>
        <v>6.9937057399968</v>
      </c>
    </row>
    <row r="22" spans="1:15" ht="18" customHeight="1">
      <c r="A22" s="46">
        <v>2556</v>
      </c>
      <c r="B22" s="42">
        <v>1.0368000000000004</v>
      </c>
      <c r="C22" s="17">
        <v>1.195776000000001</v>
      </c>
      <c r="D22" s="17">
        <v>1.0368000000000004</v>
      </c>
      <c r="E22" s="17">
        <v>6.09984</v>
      </c>
      <c r="F22" s="17">
        <v>27.461375999999998</v>
      </c>
      <c r="G22" s="17">
        <v>9.797759999999997</v>
      </c>
      <c r="H22" s="17">
        <v>12.334464000000004</v>
      </c>
      <c r="I22" s="17">
        <v>5.735232</v>
      </c>
      <c r="J22" s="17">
        <v>2.9099520000000014</v>
      </c>
      <c r="K22" s="17">
        <v>1.3279679999999996</v>
      </c>
      <c r="L22" s="17">
        <v>0.372384</v>
      </c>
      <c r="M22" s="55">
        <v>0</v>
      </c>
      <c r="N22" s="58">
        <v>69.308352</v>
      </c>
      <c r="O22" s="57">
        <f t="shared" si="1"/>
        <v>2.1977470494144</v>
      </c>
    </row>
    <row r="23" spans="1:15" ht="18" customHeight="1">
      <c r="A23" s="46">
        <v>2557</v>
      </c>
      <c r="B23" s="42">
        <v>0</v>
      </c>
      <c r="C23" s="17">
        <v>6.74352</v>
      </c>
      <c r="D23" s="17">
        <v>8.68752</v>
      </c>
      <c r="E23" s="17">
        <v>18.86976</v>
      </c>
      <c r="F23" s="17">
        <v>33.721920000000004</v>
      </c>
      <c r="G23" s="17">
        <v>42.19775999999999</v>
      </c>
      <c r="H23" s="17">
        <v>22.883040000000005</v>
      </c>
      <c r="I23" s="17">
        <v>16.66224</v>
      </c>
      <c r="J23" s="17">
        <v>4.7952</v>
      </c>
      <c r="K23" s="17">
        <v>6.423840000000002</v>
      </c>
      <c r="L23" s="17">
        <v>3.503519999999998</v>
      </c>
      <c r="M23" s="55">
        <v>2.45376</v>
      </c>
      <c r="N23" s="58">
        <v>166.94207999999998</v>
      </c>
      <c r="O23" s="57">
        <f t="shared" si="1"/>
        <v>5.293683274175999</v>
      </c>
    </row>
    <row r="24" spans="1:15" ht="18" customHeight="1">
      <c r="A24" s="46">
        <v>2558</v>
      </c>
      <c r="B24" s="42">
        <v>0.5227200000000002</v>
      </c>
      <c r="C24" s="17">
        <v>0.9555839999999999</v>
      </c>
      <c r="D24" s="17">
        <v>1.0817280000000002</v>
      </c>
      <c r="E24" s="17">
        <v>4.806432000000001</v>
      </c>
      <c r="F24" s="17">
        <v>21.714048000000005</v>
      </c>
      <c r="G24" s="17">
        <v>12.033792</v>
      </c>
      <c r="H24" s="17">
        <v>14.278464000000003</v>
      </c>
      <c r="I24" s="17">
        <v>5.9097599999999995</v>
      </c>
      <c r="J24" s="17">
        <v>2.8235519999999994</v>
      </c>
      <c r="K24" s="17">
        <v>2.4649920000000005</v>
      </c>
      <c r="L24" s="17">
        <v>2.049408</v>
      </c>
      <c r="M24" s="55">
        <v>1.2692159999999995</v>
      </c>
      <c r="N24" s="58">
        <v>69.90969599999998</v>
      </c>
      <c r="O24" s="57">
        <f t="shared" si="1"/>
        <v>2.2168154872511994</v>
      </c>
    </row>
    <row r="25" spans="1:15" ht="18" customHeight="1">
      <c r="A25" s="46">
        <v>2559</v>
      </c>
      <c r="B25" s="42">
        <v>0</v>
      </c>
      <c r="C25" s="17">
        <v>0</v>
      </c>
      <c r="D25" s="17">
        <v>0.046656</v>
      </c>
      <c r="E25" s="17">
        <v>12.721536000000004</v>
      </c>
      <c r="F25" s="17">
        <v>41.778720000000014</v>
      </c>
      <c r="G25" s="17">
        <v>44.24630400000001</v>
      </c>
      <c r="H25" s="17">
        <v>28.224288</v>
      </c>
      <c r="I25" s="17">
        <v>7.947071999999999</v>
      </c>
      <c r="J25" s="17">
        <v>2.3621760000000007</v>
      </c>
      <c r="K25" s="17">
        <v>1.8515519999999999</v>
      </c>
      <c r="L25" s="17">
        <v>0.5063040000000002</v>
      </c>
      <c r="M25" s="55">
        <v>0.5529600000000003</v>
      </c>
      <c r="N25" s="58">
        <v>140.237568</v>
      </c>
      <c r="O25" s="57">
        <f aca="true" t="shared" si="2" ref="O25:O32">+N25*0.0317097</f>
        <v>4.446891210009601</v>
      </c>
    </row>
    <row r="26" spans="1:15" ht="18" customHeight="1">
      <c r="A26" s="46">
        <v>2560</v>
      </c>
      <c r="B26" s="42">
        <v>0.6065280000000004</v>
      </c>
      <c r="C26" s="17">
        <v>1.3314240000000002</v>
      </c>
      <c r="D26" s="17">
        <v>2.35872</v>
      </c>
      <c r="E26" s="17">
        <v>26.894592000000003</v>
      </c>
      <c r="F26" s="17">
        <v>25.817183999999997</v>
      </c>
      <c r="G26" s="17">
        <v>31.482432000000003</v>
      </c>
      <c r="H26" s="17">
        <v>29.348352000000006</v>
      </c>
      <c r="I26" s="17">
        <v>9.182591999999996</v>
      </c>
      <c r="J26" s="17">
        <v>3.0827519999999993</v>
      </c>
      <c r="K26" s="17">
        <v>1.3944960000000002</v>
      </c>
      <c r="L26" s="17">
        <v>0.5322240000000001</v>
      </c>
      <c r="M26" s="55">
        <v>0.8743680000000004</v>
      </c>
      <c r="N26" s="58">
        <v>132.90566400000003</v>
      </c>
      <c r="O26" s="57">
        <f t="shared" si="2"/>
        <v>4.214398733740801</v>
      </c>
    </row>
    <row r="27" spans="1:15" ht="18" customHeight="1">
      <c r="A27" s="46">
        <v>2561</v>
      </c>
      <c r="B27" s="42">
        <v>3.8741760000000016</v>
      </c>
      <c r="C27" s="17">
        <v>6.340031999999994</v>
      </c>
      <c r="D27" s="17">
        <v>4.655231999999999</v>
      </c>
      <c r="E27" s="17">
        <v>38.853216</v>
      </c>
      <c r="F27" s="17">
        <v>28.325376000000002</v>
      </c>
      <c r="G27" s="17">
        <v>15.242688000000005</v>
      </c>
      <c r="H27" s="17">
        <v>7.900416</v>
      </c>
      <c r="I27" s="17">
        <v>6.397055999999999</v>
      </c>
      <c r="J27" s="17">
        <v>2.1409920000000002</v>
      </c>
      <c r="K27" s="17">
        <v>1.0523520000000002</v>
      </c>
      <c r="L27" s="17">
        <v>0.4406400000000001</v>
      </c>
      <c r="M27" s="55">
        <v>0.4008960000000002</v>
      </c>
      <c r="N27" s="58">
        <v>115.62307200000001</v>
      </c>
      <c r="O27" s="57">
        <f t="shared" si="2"/>
        <v>3.6663729261984</v>
      </c>
    </row>
    <row r="28" spans="1:15" ht="18" customHeight="1">
      <c r="A28" s="46">
        <v>2562</v>
      </c>
      <c r="B28" s="42">
        <v>0.4406400000000001</v>
      </c>
      <c r="C28" s="17">
        <v>0</v>
      </c>
      <c r="D28" s="17">
        <v>0</v>
      </c>
      <c r="E28" s="17">
        <v>0</v>
      </c>
      <c r="F28" s="17">
        <v>49.08038400000001</v>
      </c>
      <c r="G28" s="17">
        <v>32.94691200000002</v>
      </c>
      <c r="H28" s="17">
        <v>3.42144</v>
      </c>
      <c r="I28" s="17">
        <v>1.7055360000000002</v>
      </c>
      <c r="J28" s="17">
        <v>0.36287999999999987</v>
      </c>
      <c r="K28" s="17">
        <v>0</v>
      </c>
      <c r="L28" s="17">
        <v>0</v>
      </c>
      <c r="M28" s="55">
        <v>0</v>
      </c>
      <c r="N28" s="58">
        <v>87.95779200000004</v>
      </c>
      <c r="O28" s="57">
        <f t="shared" si="2"/>
        <v>2.7891151969824013</v>
      </c>
    </row>
    <row r="29" spans="1:15" ht="18" customHeight="1">
      <c r="A29" s="46">
        <v>2563</v>
      </c>
      <c r="B29" s="42">
        <v>0</v>
      </c>
      <c r="C29" s="17">
        <v>0</v>
      </c>
      <c r="D29" s="17">
        <v>0</v>
      </c>
      <c r="E29" s="17">
        <v>0.032832</v>
      </c>
      <c r="F29" s="17">
        <v>82.095552</v>
      </c>
      <c r="G29" s="17">
        <v>14.040864000000003</v>
      </c>
      <c r="H29" s="17">
        <v>10.396511999999994</v>
      </c>
      <c r="I29" s="17">
        <v>3.534623999999999</v>
      </c>
      <c r="J29" s="17">
        <v>0.41385599999999995</v>
      </c>
      <c r="K29" s="17">
        <v>0</v>
      </c>
      <c r="L29" s="17">
        <v>0</v>
      </c>
      <c r="M29" s="55">
        <v>0</v>
      </c>
      <c r="N29" s="58">
        <v>110.51424</v>
      </c>
      <c r="O29" s="57">
        <f t="shared" si="2"/>
        <v>3.504373396128</v>
      </c>
    </row>
    <row r="30" spans="1:15" ht="18" customHeight="1">
      <c r="A30" s="46">
        <v>2564</v>
      </c>
      <c r="B30" s="42">
        <v>0.10713600000000004</v>
      </c>
      <c r="C30" s="17">
        <v>0.11404800000000004</v>
      </c>
      <c r="D30" s="17">
        <v>2.5626240000000005</v>
      </c>
      <c r="E30" s="17">
        <v>2.982528</v>
      </c>
      <c r="F30" s="17">
        <v>12.464928000000004</v>
      </c>
      <c r="G30" s="17">
        <v>13.029119999999999</v>
      </c>
      <c r="H30" s="17">
        <v>4.873824</v>
      </c>
      <c r="I30" s="17">
        <v>1.2692160000000001</v>
      </c>
      <c r="J30" s="17">
        <v>0.47347200000000006</v>
      </c>
      <c r="K30" s="17">
        <v>0.33868800000000004</v>
      </c>
      <c r="L30" s="17">
        <v>0.20822399999999996</v>
      </c>
      <c r="M30" s="55">
        <v>0.30326400000000014</v>
      </c>
      <c r="N30" s="58">
        <v>38.727072000000014</v>
      </c>
      <c r="O30" s="57">
        <f t="shared" si="2"/>
        <v>1.2280238349984005</v>
      </c>
    </row>
    <row r="31" spans="1:15" ht="18" customHeight="1">
      <c r="A31" s="46">
        <v>2565</v>
      </c>
      <c r="B31" s="42">
        <v>0.06393600000000003</v>
      </c>
      <c r="C31" s="17">
        <v>10.812960000000002</v>
      </c>
      <c r="D31" s="17">
        <v>2.577311999999999</v>
      </c>
      <c r="E31" s="17">
        <v>15.508800000000003</v>
      </c>
      <c r="F31" s="17">
        <v>23.213088000000003</v>
      </c>
      <c r="G31" s="17">
        <v>20.181312</v>
      </c>
      <c r="H31" s="17">
        <v>18.421344</v>
      </c>
      <c r="I31" s="17">
        <v>4.598208</v>
      </c>
      <c r="J31" s="17">
        <v>1.687392</v>
      </c>
      <c r="K31" s="17">
        <v>0.5132159999999999</v>
      </c>
      <c r="L31" s="17">
        <v>0.22032</v>
      </c>
      <c r="M31" s="55">
        <v>0.241056</v>
      </c>
      <c r="N31" s="58">
        <v>98.03894400000001</v>
      </c>
      <c r="O31" s="57">
        <f t="shared" si="2"/>
        <v>3.1087855025568003</v>
      </c>
    </row>
    <row r="32" spans="1:15" ht="18" customHeight="1">
      <c r="A32" s="46">
        <v>2566</v>
      </c>
      <c r="B32" s="42">
        <v>0.2592000000000001</v>
      </c>
      <c r="C32" s="17">
        <v>0.31190399999999996</v>
      </c>
      <c r="D32" s="17">
        <v>1.2329280000000002</v>
      </c>
      <c r="E32" s="17">
        <v>4.758912000000001</v>
      </c>
      <c r="F32" s="17">
        <v>6.709824000000002</v>
      </c>
      <c r="G32" s="17">
        <v>18.104256000000003</v>
      </c>
      <c r="H32" s="17">
        <v>21.962879999999995</v>
      </c>
      <c r="I32" s="17">
        <v>1.2528000000000006</v>
      </c>
      <c r="J32" s="17">
        <v>0.616896</v>
      </c>
      <c r="K32" s="17">
        <v>0.508896</v>
      </c>
      <c r="L32" s="17">
        <v>0.7102079999999997</v>
      </c>
      <c r="M32" s="55">
        <v>0.4259520000000001</v>
      </c>
      <c r="N32" s="58">
        <v>56.854656000000006</v>
      </c>
      <c r="O32" s="57">
        <f t="shared" si="2"/>
        <v>1.8028440853632002</v>
      </c>
    </row>
    <row r="33" spans="1:15" ht="18" customHeight="1">
      <c r="A33" s="46"/>
      <c r="B33" s="42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55"/>
      <c r="N33" s="58"/>
      <c r="O33" s="58"/>
    </row>
    <row r="34" spans="1:15" ht="18" customHeight="1">
      <c r="A34" s="46"/>
      <c r="B34" s="42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55"/>
      <c r="N34" s="58"/>
      <c r="O34" s="58"/>
    </row>
    <row r="35" spans="1:15" ht="18" customHeight="1">
      <c r="A35" s="62" t="s">
        <v>22</v>
      </c>
      <c r="B35" s="63">
        <f>+MAX(B8:B34)</f>
        <v>11.543039999999998</v>
      </c>
      <c r="C35" s="64">
        <f>+MAX(C8:C34)</f>
        <v>27.397440000000003</v>
      </c>
      <c r="D35" s="64">
        <f aca="true" t="shared" si="3" ref="D35:M35">+MAX(D8:D34)</f>
        <v>44.391</v>
      </c>
      <c r="E35" s="64">
        <f t="shared" si="3"/>
        <v>64.94256</v>
      </c>
      <c r="F35" s="64">
        <f t="shared" si="3"/>
        <v>113.78448000000003</v>
      </c>
      <c r="G35" s="64">
        <f t="shared" si="3"/>
        <v>69.85007999999999</v>
      </c>
      <c r="H35" s="64">
        <f t="shared" si="3"/>
        <v>35.236512</v>
      </c>
      <c r="I35" s="64">
        <f t="shared" si="3"/>
        <v>16.66224</v>
      </c>
      <c r="J35" s="64">
        <f t="shared" si="3"/>
        <v>7.095167999999998</v>
      </c>
      <c r="K35" s="64">
        <f t="shared" si="3"/>
        <v>6.423840000000002</v>
      </c>
      <c r="L35" s="64">
        <f t="shared" si="3"/>
        <v>4.880736000000003</v>
      </c>
      <c r="M35" s="64">
        <f t="shared" si="3"/>
        <v>2.8382400000000008</v>
      </c>
      <c r="N35" s="65">
        <f>+MAX(N8:N34)</f>
        <v>351.1892160000001</v>
      </c>
      <c r="O35" s="65">
        <f>+MAX(O8:O34)</f>
        <v>11.136104682595203</v>
      </c>
    </row>
    <row r="36" spans="1:15" ht="18" customHeight="1">
      <c r="A36" s="47" t="s">
        <v>18</v>
      </c>
      <c r="B36" s="44">
        <f>+AVERAGE(B8:B34)</f>
        <v>1.9534358399999994</v>
      </c>
      <c r="C36" s="19">
        <f>+AVERAGE(C8:C34)</f>
        <v>5.164489919999999</v>
      </c>
      <c r="D36" s="19">
        <f aca="true" t="shared" si="4" ref="D36:M36">+AVERAGE(D8:D34)</f>
        <v>8.17037504</v>
      </c>
      <c r="E36" s="19">
        <f t="shared" si="4"/>
        <v>14.830497600000001</v>
      </c>
      <c r="F36" s="19">
        <f t="shared" si="4"/>
        <v>35.5424784</v>
      </c>
      <c r="G36" s="19">
        <f t="shared" si="4"/>
        <v>33.08400224000001</v>
      </c>
      <c r="H36" s="19">
        <f t="shared" si="4"/>
        <v>16.608882879999996</v>
      </c>
      <c r="I36" s="19">
        <f t="shared" si="4"/>
        <v>6.40185472</v>
      </c>
      <c r="J36" s="19">
        <f t="shared" si="4"/>
        <v>2.5242291199999998</v>
      </c>
      <c r="K36" s="19">
        <f t="shared" si="4"/>
        <v>1.7957801599999998</v>
      </c>
      <c r="L36" s="19">
        <f t="shared" si="4"/>
        <v>1.2366191999999998</v>
      </c>
      <c r="M36" s="19">
        <f t="shared" si="4"/>
        <v>1.07309696</v>
      </c>
      <c r="N36" s="59">
        <f>SUM(B36:M36)</f>
        <v>128.38574208</v>
      </c>
      <c r="O36" s="60">
        <f>AVERAGE(O8:O34)</f>
        <v>4.071073365634176</v>
      </c>
    </row>
    <row r="37" spans="1:15" ht="18" customHeight="1">
      <c r="A37" s="48" t="s">
        <v>23</v>
      </c>
      <c r="B37" s="44">
        <f>+MIN(B8:B34)</f>
        <v>0</v>
      </c>
      <c r="C37" s="19">
        <f>+MIN(C8:C34)</f>
        <v>0</v>
      </c>
      <c r="D37" s="19">
        <f aca="true" t="shared" si="5" ref="D37:M37">+MIN(D8:D34)</f>
        <v>0</v>
      </c>
      <c r="E37" s="19">
        <f t="shared" si="5"/>
        <v>0</v>
      </c>
      <c r="F37" s="19">
        <f t="shared" si="5"/>
        <v>6.709824000000002</v>
      </c>
      <c r="G37" s="19">
        <f t="shared" si="5"/>
        <v>9.797759999999997</v>
      </c>
      <c r="H37" s="19">
        <f t="shared" si="5"/>
        <v>3.42144</v>
      </c>
      <c r="I37" s="19">
        <f t="shared" si="5"/>
        <v>1.2528000000000006</v>
      </c>
      <c r="J37" s="19">
        <f t="shared" si="5"/>
        <v>0.36287999999999987</v>
      </c>
      <c r="K37" s="19">
        <f t="shared" si="5"/>
        <v>0</v>
      </c>
      <c r="L37" s="19">
        <f t="shared" si="5"/>
        <v>0</v>
      </c>
      <c r="M37" s="19">
        <f t="shared" si="5"/>
        <v>0</v>
      </c>
      <c r="N37" s="61">
        <f>+MIN(N8:N34)</f>
        <v>38.727072000000014</v>
      </c>
      <c r="O37" s="61">
        <f>+MIN(O8:O34)</f>
        <v>1.2280238349984005</v>
      </c>
    </row>
    <row r="38" spans="1:15" ht="24" customHeight="1">
      <c r="A38" s="40" t="s">
        <v>24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8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8" customHeigh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8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8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8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8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8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8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8" customHeight="1">
      <c r="A47" s="36"/>
      <c r="B47" s="37"/>
      <c r="C47" s="3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9"/>
      <c r="O47" s="39"/>
    </row>
    <row r="48" spans="1:15" ht="18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24.75" customHeight="1">
      <c r="A49" s="28"/>
      <c r="B49" s="23"/>
      <c r="D49" s="20"/>
      <c r="E49" s="21"/>
      <c r="F49" s="21"/>
      <c r="G49" s="21"/>
      <c r="H49" s="21"/>
      <c r="I49" s="21"/>
      <c r="J49" s="21"/>
      <c r="K49" s="21"/>
      <c r="L49" s="23"/>
      <c r="M49" s="23"/>
      <c r="N49" s="23"/>
      <c r="O49" s="23"/>
    </row>
    <row r="50" spans="1:15" ht="18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8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8" customHeigh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32.25" customHeight="1">
      <c r="A53" s="1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2"/>
      <c r="O53" s="22"/>
    </row>
    <row r="54" ht="15" customHeight="1">
      <c r="O54" s="23"/>
    </row>
    <row r="55" spans="1:15" ht="26.25" customHeight="1">
      <c r="A55" s="6"/>
      <c r="B55" s="7"/>
      <c r="C55" s="7"/>
      <c r="D55" s="7"/>
      <c r="E55" s="7"/>
      <c r="F55" s="7"/>
      <c r="G55" s="7"/>
      <c r="H55" s="7"/>
      <c r="I55" s="7"/>
      <c r="J55" s="4"/>
      <c r="K55" s="7"/>
      <c r="L55" s="7"/>
      <c r="M55" s="8"/>
      <c r="N55" s="8"/>
      <c r="O55" s="24"/>
    </row>
    <row r="56" spans="1:15" ht="26.25" customHeight="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8"/>
      <c r="N56" s="8"/>
      <c r="O56" s="24"/>
    </row>
    <row r="57" spans="1:15" ht="23.25" customHeight="1">
      <c r="A57" s="2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23.25" customHeight="1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1:15" ht="23.25" customHeight="1">
      <c r="A59" s="26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7"/>
    </row>
    <row r="60" spans="1:15" ht="18" customHeight="1">
      <c r="A60" s="28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8" customHeight="1">
      <c r="A61" s="28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8" customHeight="1">
      <c r="A62" s="28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18" customHeight="1">
      <c r="A63" s="28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18" customHeight="1">
      <c r="A64" s="28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8" customHeight="1">
      <c r="A65" s="28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ht="18" customHeight="1">
      <c r="A66" s="28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18" customHeight="1">
      <c r="A67" s="28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9"/>
    </row>
    <row r="68" spans="1:15" ht="18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1:15" ht="18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1:15" ht="18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ht="18" customHeight="1">
      <c r="A71" s="28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5" ht="22.5" customHeight="1">
      <c r="A72" s="28"/>
      <c r="B72" s="23"/>
      <c r="C72" s="23"/>
      <c r="D72" s="30"/>
      <c r="E72" s="29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8" customHeight="1">
      <c r="A73" s="28"/>
      <c r="B73" s="23"/>
      <c r="C73" s="23"/>
      <c r="D73" s="29"/>
      <c r="E73" s="21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1:15" ht="18" customHeight="1">
      <c r="A74" s="31"/>
      <c r="B74" s="32"/>
      <c r="C74" s="23"/>
      <c r="D74" s="29"/>
      <c r="E74" s="21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1:15" ht="18" customHeight="1">
      <c r="A75" s="28"/>
      <c r="B75" s="23"/>
      <c r="C75" s="23"/>
      <c r="D75" s="29"/>
      <c r="E75" s="21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5" ht="18" customHeight="1">
      <c r="A76" s="28"/>
      <c r="B76" s="23"/>
      <c r="C76" s="23"/>
      <c r="D76" s="29"/>
      <c r="E76" s="21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1:15" ht="18" customHeight="1">
      <c r="A77" s="28"/>
      <c r="B77" s="23"/>
      <c r="C77" s="23"/>
      <c r="D77" s="29"/>
      <c r="E77" s="21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ht="18" customHeight="1">
      <c r="A78" s="28"/>
      <c r="B78" s="23"/>
      <c r="C78" s="23"/>
      <c r="D78" s="29"/>
      <c r="E78" s="21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1:15" ht="18" customHeight="1">
      <c r="A79" s="28"/>
      <c r="B79" s="23"/>
      <c r="C79" s="23"/>
      <c r="D79" s="29"/>
      <c r="E79" s="21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1:15" ht="18" customHeight="1">
      <c r="A80" s="28"/>
      <c r="B80" s="23"/>
      <c r="C80" s="23"/>
      <c r="D80" s="29"/>
      <c r="E80" s="21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1:15" ht="18" customHeight="1">
      <c r="A81" s="28"/>
      <c r="B81" s="23"/>
      <c r="C81" s="23"/>
      <c r="D81" s="29"/>
      <c r="E81" s="21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1:15" ht="18" customHeight="1">
      <c r="A82" s="28"/>
      <c r="B82" s="23"/>
      <c r="C82" s="23"/>
      <c r="D82" s="29"/>
      <c r="E82" s="21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5" ht="18" customHeight="1">
      <c r="A83" s="28"/>
      <c r="B83" s="23"/>
      <c r="C83" s="23"/>
      <c r="D83" s="29"/>
      <c r="E83" s="21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1:15" ht="18" customHeight="1">
      <c r="A84" s="28"/>
      <c r="B84" s="23"/>
      <c r="C84" s="23"/>
      <c r="D84" s="29"/>
      <c r="E84" s="21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15" ht="18" customHeight="1">
      <c r="A85" s="28"/>
      <c r="B85" s="23"/>
      <c r="C85" s="23"/>
      <c r="D85" s="29"/>
      <c r="E85" s="21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15" ht="18" customHeight="1">
      <c r="A86" s="28"/>
      <c r="B86" s="23"/>
      <c r="C86" s="23"/>
      <c r="D86" s="29"/>
      <c r="E86" s="21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5" ht="18" customHeight="1">
      <c r="A87" s="28"/>
      <c r="B87" s="23"/>
      <c r="C87" s="23"/>
      <c r="D87" s="29"/>
      <c r="E87" s="21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ht="24.75" customHeight="1">
      <c r="A88" s="28"/>
      <c r="B88" s="23"/>
      <c r="C88" s="21"/>
      <c r="D88" s="21"/>
      <c r="E88" s="20"/>
      <c r="F88" s="21"/>
      <c r="G88" s="21"/>
      <c r="H88" s="21"/>
      <c r="I88" s="21"/>
      <c r="J88" s="21"/>
      <c r="K88" s="21"/>
      <c r="L88" s="23"/>
      <c r="M88" s="23"/>
      <c r="N88" s="23"/>
      <c r="O88" s="23"/>
    </row>
    <row r="89" spans="1:15" ht="24.75" customHeight="1">
      <c r="A89" s="28"/>
      <c r="B89" s="23"/>
      <c r="C89" s="29"/>
      <c r="D89" s="20"/>
      <c r="E89" s="29"/>
      <c r="F89" s="29"/>
      <c r="G89" s="29"/>
      <c r="H89" s="29"/>
      <c r="I89" s="29"/>
      <c r="J89" s="29"/>
      <c r="K89" s="29"/>
      <c r="L89" s="29"/>
      <c r="M89" s="23"/>
      <c r="N89" s="23"/>
      <c r="O89" s="23"/>
    </row>
    <row r="90" spans="1:15" ht="22.5" customHeight="1">
      <c r="A90" s="28"/>
      <c r="B90" s="23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3"/>
      <c r="N90" s="23"/>
      <c r="O90" s="23"/>
    </row>
    <row r="91" spans="2:15" ht="18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2:15" ht="18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2:15" ht="18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2:15" ht="18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2:15" ht="18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2:15" ht="18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2:15" ht="18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2:15" ht="18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2:15" ht="18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2:15" ht="18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8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8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8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8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8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8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8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8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8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8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8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8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8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8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8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8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8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8.75">
      <c r="B124" s="4"/>
      <c r="M124" s="4"/>
      <c r="N124" s="4"/>
      <c r="O124" s="4"/>
    </row>
    <row r="125" spans="2:15" ht="18.75">
      <c r="B125" s="4"/>
      <c r="M125" s="4"/>
      <c r="N125" s="4"/>
      <c r="O125" s="4"/>
    </row>
  </sheetData>
  <sheetProtection/>
  <printOptions/>
  <pageMargins left="0.7874015748031497" right="0.15748031496062992" top="0.5118110236220472" bottom="0.5118110236220472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0">
      <selection activeCell="R22" sqref="R22"/>
    </sheetView>
  </sheetViews>
  <sheetFormatPr defaultColWidth="9.140625" defaultRowHeight="21.75"/>
  <cols>
    <col min="1" max="1" width="13.421875" style="4" bestFit="1" customWidth="1"/>
    <col min="2" max="16384" width="9.140625" style="4" customWidth="1"/>
  </cols>
  <sheetData>
    <row r="1" spans="1:3" ht="18.75">
      <c r="A1" s="33" t="s">
        <v>4</v>
      </c>
      <c r="B1" s="27" t="s">
        <v>3</v>
      </c>
      <c r="C1" s="4" t="s">
        <v>27</v>
      </c>
    </row>
    <row r="2" spans="1:2" ht="18.75">
      <c r="A2" s="33"/>
      <c r="B2" s="27" t="s">
        <v>17</v>
      </c>
    </row>
    <row r="3" spans="1:3" ht="18.75">
      <c r="A3" s="34">
        <v>36432</v>
      </c>
      <c r="B3" s="5">
        <v>58.55</v>
      </c>
      <c r="C3" s="4">
        <v>128.39</v>
      </c>
    </row>
    <row r="4" spans="1:3" ht="18.75">
      <c r="A4" s="34">
        <v>36799</v>
      </c>
      <c r="B4" s="5">
        <v>79.785</v>
      </c>
      <c r="C4" s="4">
        <v>128.39</v>
      </c>
    </row>
    <row r="5" spans="1:3" ht="18.75">
      <c r="A5" s="34">
        <v>37166</v>
      </c>
      <c r="B5" s="5">
        <v>173.181</v>
      </c>
      <c r="C5" s="4">
        <v>128.39</v>
      </c>
    </row>
    <row r="6" spans="1:3" ht="18.75">
      <c r="A6" s="34">
        <v>37533</v>
      </c>
      <c r="B6" s="5">
        <v>143.43699999999998</v>
      </c>
      <c r="C6" s="4">
        <v>128.39</v>
      </c>
    </row>
    <row r="7" spans="1:3" ht="18.75">
      <c r="A7" s="34">
        <v>37900</v>
      </c>
      <c r="B7" s="5">
        <v>73.88</v>
      </c>
      <c r="C7" s="4">
        <v>128.39</v>
      </c>
    </row>
    <row r="8" spans="1:3" ht="18.75">
      <c r="A8" s="34">
        <v>38267</v>
      </c>
      <c r="B8" s="5">
        <v>155.971</v>
      </c>
      <c r="C8" s="4">
        <v>128.39</v>
      </c>
    </row>
    <row r="9" spans="1:3" ht="18.75">
      <c r="A9" s="34">
        <v>38634</v>
      </c>
      <c r="B9" s="5">
        <v>172.72655999999998</v>
      </c>
      <c r="C9" s="4">
        <v>128.39</v>
      </c>
    </row>
    <row r="10" spans="1:3" ht="18.75">
      <c r="A10" s="34">
        <v>39001</v>
      </c>
      <c r="B10" s="5">
        <v>239.45</v>
      </c>
      <c r="C10" s="4">
        <v>128.39</v>
      </c>
    </row>
    <row r="11" spans="1:3" ht="18.75">
      <c r="A11" s="34">
        <v>39368</v>
      </c>
      <c r="B11" s="5">
        <v>79.373952</v>
      </c>
      <c r="C11" s="4">
        <v>128.39</v>
      </c>
    </row>
    <row r="12" spans="1:3" ht="18.75">
      <c r="A12" s="34">
        <v>39735</v>
      </c>
      <c r="B12" s="5">
        <v>100.48</v>
      </c>
      <c r="C12" s="4">
        <v>128.39</v>
      </c>
    </row>
    <row r="13" spans="1:3" ht="18.75">
      <c r="A13" s="34">
        <v>40102</v>
      </c>
      <c r="B13" s="5">
        <v>159.45</v>
      </c>
      <c r="C13" s="4">
        <v>128.39</v>
      </c>
    </row>
    <row r="14" spans="1:3" ht="18.75">
      <c r="A14" s="34">
        <v>40469</v>
      </c>
      <c r="B14" s="5">
        <v>114.59</v>
      </c>
      <c r="C14" s="4">
        <v>128.39</v>
      </c>
    </row>
    <row r="15" spans="1:3" ht="18.75">
      <c r="A15" s="34">
        <v>40836</v>
      </c>
      <c r="B15" s="5">
        <v>351.19</v>
      </c>
      <c r="C15" s="4">
        <v>128.39</v>
      </c>
    </row>
    <row r="16" spans="1:3" ht="18.75">
      <c r="A16" s="34">
        <v>41203</v>
      </c>
      <c r="B16" s="5">
        <v>220.55</v>
      </c>
      <c r="C16" s="4">
        <v>128.39</v>
      </c>
    </row>
    <row r="17" spans="1:3" ht="18.75">
      <c r="A17" s="34">
        <v>41570</v>
      </c>
      <c r="B17" s="5">
        <v>69.31</v>
      </c>
      <c r="C17" s="4">
        <v>128.39</v>
      </c>
    </row>
    <row r="18" spans="1:3" ht="18.75">
      <c r="A18" s="34">
        <v>41937</v>
      </c>
      <c r="B18" s="5">
        <v>166.94</v>
      </c>
      <c r="C18" s="4">
        <v>128.39</v>
      </c>
    </row>
    <row r="19" spans="1:3" ht="18.75">
      <c r="A19" s="34">
        <v>42304</v>
      </c>
      <c r="B19" s="5">
        <v>69.91</v>
      </c>
      <c r="C19" s="4">
        <v>128.39</v>
      </c>
    </row>
    <row r="20" spans="1:3" ht="18.75">
      <c r="A20" s="34">
        <v>42671</v>
      </c>
      <c r="B20" s="5">
        <v>140.24</v>
      </c>
      <c r="C20" s="4">
        <v>128.39</v>
      </c>
    </row>
    <row r="21" spans="1:3" ht="18.75">
      <c r="A21" s="34">
        <v>43038</v>
      </c>
      <c r="B21" s="4">
        <v>132.91</v>
      </c>
      <c r="C21" s="4">
        <v>128.39</v>
      </c>
    </row>
    <row r="22" spans="1:3" ht="18.75">
      <c r="A22" s="34">
        <v>43405</v>
      </c>
      <c r="B22" s="4">
        <v>115.62</v>
      </c>
      <c r="C22" s="4">
        <v>128.39</v>
      </c>
    </row>
    <row r="23" spans="1:3" ht="18.75">
      <c r="A23" s="34">
        <v>43772</v>
      </c>
      <c r="B23" s="4">
        <v>87.96</v>
      </c>
      <c r="C23" s="4">
        <v>128.39</v>
      </c>
    </row>
    <row r="24" spans="1:3" ht="18.75">
      <c r="A24" s="34">
        <v>44139</v>
      </c>
      <c r="B24" s="4">
        <v>110.51</v>
      </c>
      <c r="C24" s="4">
        <v>128.39</v>
      </c>
    </row>
    <row r="25" spans="1:3" ht="18.75">
      <c r="A25" s="34">
        <v>44506</v>
      </c>
      <c r="B25" s="4">
        <v>38.73</v>
      </c>
      <c r="C25" s="4">
        <v>128.39</v>
      </c>
    </row>
    <row r="26" spans="1:3" ht="18.75">
      <c r="A26" s="34">
        <v>44873</v>
      </c>
      <c r="B26" s="4">
        <v>98.04</v>
      </c>
      <c r="C26" s="4">
        <v>128.39</v>
      </c>
    </row>
    <row r="27" spans="1:3" ht="18.75">
      <c r="A27" s="34">
        <v>45240</v>
      </c>
      <c r="B27" s="4">
        <v>56.85</v>
      </c>
      <c r="C27" s="4">
        <v>128.39</v>
      </c>
    </row>
    <row r="28" ht="18.75">
      <c r="A28" s="34"/>
    </row>
    <row r="29" ht="18.75">
      <c r="A29" s="34"/>
    </row>
    <row r="30" ht="18.75">
      <c r="A30" s="34"/>
    </row>
    <row r="31" ht="18.75">
      <c r="A31" s="34"/>
    </row>
    <row r="32" ht="18.75">
      <c r="A32" s="34"/>
    </row>
    <row r="33" ht="18.75">
      <c r="A33" s="34"/>
    </row>
    <row r="34" ht="18.75">
      <c r="A34" s="34"/>
    </row>
    <row r="35" ht="18.75">
      <c r="A35" s="34"/>
    </row>
    <row r="36" ht="18.75">
      <c r="A36" s="34"/>
    </row>
    <row r="37" ht="18.75">
      <c r="A37" s="34"/>
    </row>
    <row r="38" ht="18.75">
      <c r="A38" s="34"/>
    </row>
    <row r="39" ht="18.75">
      <c r="A39" s="34"/>
    </row>
    <row r="40" ht="18.75">
      <c r="A40" s="34"/>
    </row>
    <row r="41" ht="18.75">
      <c r="A41" s="34"/>
    </row>
    <row r="42" ht="18.75">
      <c r="A42" s="34"/>
    </row>
    <row r="43" ht="18.75">
      <c r="A43" s="34"/>
    </row>
    <row r="44" ht="18.75">
      <c r="A44" s="34"/>
    </row>
    <row r="45" ht="18.75">
      <c r="A45" s="34"/>
    </row>
    <row r="46" ht="18.75">
      <c r="A46" s="34"/>
    </row>
    <row r="47" ht="18.75">
      <c r="A47" s="34"/>
    </row>
    <row r="48" ht="18.75">
      <c r="A48" s="34"/>
    </row>
    <row r="49" ht="18.75">
      <c r="A49" s="34"/>
    </row>
    <row r="50" ht="18.75">
      <c r="A50" s="34"/>
    </row>
    <row r="51" ht="18.75">
      <c r="A51" s="34"/>
    </row>
    <row r="52" ht="18.75">
      <c r="A52" s="34"/>
    </row>
    <row r="53" ht="18.75">
      <c r="A53" s="34"/>
    </row>
    <row r="54" ht="18.75">
      <c r="A54" s="34"/>
    </row>
    <row r="55" ht="18.75">
      <c r="A55" s="34"/>
    </row>
    <row r="56" ht="18.75">
      <c r="A56" s="34"/>
    </row>
    <row r="57" ht="18.75">
      <c r="A57" s="34"/>
    </row>
    <row r="58" ht="18.75">
      <c r="A58" s="34"/>
    </row>
    <row r="59" ht="18.75">
      <c r="A59" s="34"/>
    </row>
    <row r="60" ht="18.75">
      <c r="A60" s="34"/>
    </row>
    <row r="61" ht="18.75">
      <c r="A61" s="34"/>
    </row>
    <row r="62" ht="18.75">
      <c r="A62" s="34"/>
    </row>
    <row r="63" ht="18.75">
      <c r="A63" s="34"/>
    </row>
    <row r="64" ht="18.75">
      <c r="A64" s="34"/>
    </row>
    <row r="65" ht="18.75">
      <c r="A65" s="34"/>
    </row>
    <row r="66" ht="18.75">
      <c r="A66" s="34"/>
    </row>
    <row r="67" ht="18.75">
      <c r="A67" s="34"/>
    </row>
    <row r="68" ht="18.75">
      <c r="A68" s="34"/>
    </row>
    <row r="69" ht="18.75">
      <c r="A69" s="34"/>
    </row>
    <row r="70" ht="18.75">
      <c r="A70" s="34"/>
    </row>
    <row r="71" ht="18.75">
      <c r="A71" s="34"/>
    </row>
    <row r="72" ht="18.75">
      <c r="A72" s="34"/>
    </row>
    <row r="73" ht="18.75">
      <c r="A73" s="34"/>
    </row>
    <row r="74" ht="18.75">
      <c r="A74" s="34"/>
    </row>
    <row r="75" ht="18.75">
      <c r="A75" s="34"/>
    </row>
    <row r="76" ht="18.75">
      <c r="A76" s="34"/>
    </row>
    <row r="77" ht="18.75">
      <c r="A77" s="34"/>
    </row>
    <row r="78" ht="18.75">
      <c r="A78" s="34"/>
    </row>
    <row r="79" ht="18.75">
      <c r="A79" s="34"/>
    </row>
    <row r="80" ht="18.75">
      <c r="A80" s="34"/>
    </row>
    <row r="81" ht="18.75">
      <c r="A81" s="34"/>
    </row>
    <row r="82" ht="18.75">
      <c r="A82" s="34"/>
    </row>
    <row r="83" ht="18.75">
      <c r="A83" s="34"/>
    </row>
    <row r="84" ht="18.75">
      <c r="A84" s="34"/>
    </row>
    <row r="85" ht="18.75">
      <c r="A85" s="34"/>
    </row>
    <row r="86" ht="18.75">
      <c r="A86" s="34"/>
    </row>
    <row r="87" ht="18.75">
      <c r="A87" s="34"/>
    </row>
    <row r="88" ht="18.75">
      <c r="A88" s="34"/>
    </row>
    <row r="89" ht="18.75">
      <c r="A89" s="34"/>
    </row>
    <row r="90" ht="18.75">
      <c r="A90" s="3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2007-11-23T04:08:16Z</cp:lastPrinted>
  <dcterms:created xsi:type="dcterms:W3CDTF">2000-08-03T08:48:47Z</dcterms:created>
  <dcterms:modified xsi:type="dcterms:W3CDTF">2024-06-13T06:06:55Z</dcterms:modified>
  <cp:category/>
  <cp:version/>
  <cp:contentType/>
  <cp:contentStatus/>
</cp:coreProperties>
</file>