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<sst xmlns="http://schemas.openxmlformats.org/spreadsheetml/2006/main" count="29" uniqueCount="24">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</sst>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Y.38 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'Y.38-H.05'!$N$7:$N$27</c:f>
              <c:numCache>
                <c:ptCount val="21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82.69999999999999</c:v>
                </c:pt>
              </c:numCache>
            </c:numRef>
          </c:val>
        </c:ser>
        <c:gapWidth val="100"/>
        <c:axId val="4712237"/>
        <c:axId val="42410134"/>
      </c:barChart>
      <c:lineChart>
        <c:grouping val="standard"/>
        <c:varyColors val="0"/>
        <c:ser>
          <c:idx val="1"/>
          <c:order val="1"/>
          <c:tx>
            <c:v>ค่าเฉลี่ย 140.9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'Y.38-H.05'!$P$7:$P$26</c:f>
              <c:numCache>
                <c:ptCount val="20"/>
                <c:pt idx="0">
                  <c:v>140.87</c:v>
                </c:pt>
                <c:pt idx="1">
                  <c:v>140.87</c:v>
                </c:pt>
                <c:pt idx="2">
                  <c:v>140.87</c:v>
                </c:pt>
                <c:pt idx="3">
                  <c:v>140.87</c:v>
                </c:pt>
                <c:pt idx="4">
                  <c:v>140.87</c:v>
                </c:pt>
                <c:pt idx="5">
                  <c:v>140.87</c:v>
                </c:pt>
                <c:pt idx="6">
                  <c:v>140.87</c:v>
                </c:pt>
                <c:pt idx="7">
                  <c:v>140.87</c:v>
                </c:pt>
                <c:pt idx="8">
                  <c:v>140.87</c:v>
                </c:pt>
                <c:pt idx="9">
                  <c:v>140.87</c:v>
                </c:pt>
                <c:pt idx="10">
                  <c:v>140.87</c:v>
                </c:pt>
                <c:pt idx="11">
                  <c:v>140.87</c:v>
                </c:pt>
                <c:pt idx="12">
                  <c:v>140.87</c:v>
                </c:pt>
                <c:pt idx="13">
                  <c:v>140.87</c:v>
                </c:pt>
                <c:pt idx="14">
                  <c:v>140.87</c:v>
                </c:pt>
                <c:pt idx="15">
                  <c:v>140.87</c:v>
                </c:pt>
                <c:pt idx="16">
                  <c:v>140.87</c:v>
                </c:pt>
                <c:pt idx="17">
                  <c:v>140.87</c:v>
                </c:pt>
                <c:pt idx="18">
                  <c:v>140.87</c:v>
                </c:pt>
                <c:pt idx="19">
                  <c:v>140.87</c:v>
                </c:pt>
              </c:numCache>
            </c:numRef>
          </c:val>
          <c:smooth val="0"/>
        </c:ser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10134"/>
        <c:crossesAt val="0"/>
        <c:auto val="1"/>
        <c:lblOffset val="100"/>
        <c:tickLblSkip val="1"/>
        <c:noMultiLvlLbl val="0"/>
      </c:catAx>
      <c:valAx>
        <c:axId val="4241013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5">
      <selection activeCell="R33" sqref="R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 aca="true" t="shared" si="0" ref="O7:O27">+N7*0.0317097</f>
        <v>1.8566029350000004</v>
      </c>
      <c r="P7" s="37">
        <f aca="true" t="shared" si="1" ref="P7:P26">$N$49</f>
        <v>140.87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2" ref="N8:N22">SUM(B8:M8)</f>
        <v>79.78500000000001</v>
      </c>
      <c r="O8" s="36">
        <f t="shared" si="0"/>
        <v>2.5299584145000003</v>
      </c>
      <c r="P8" s="37">
        <f t="shared" si="1"/>
        <v>140.87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2"/>
        <v>173.181</v>
      </c>
      <c r="O9" s="36">
        <f t="shared" si="0"/>
        <v>5.491517555700001</v>
      </c>
      <c r="P9" s="37">
        <f t="shared" si="1"/>
        <v>140.87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2"/>
        <v>143.43699999999998</v>
      </c>
      <c r="O10" s="36">
        <f t="shared" si="0"/>
        <v>4.5483442388999995</v>
      </c>
      <c r="P10" s="37">
        <f t="shared" si="1"/>
        <v>140.87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2"/>
        <v>73.88</v>
      </c>
      <c r="O11" s="36">
        <f t="shared" si="0"/>
        <v>2.342712636</v>
      </c>
      <c r="P11" s="37">
        <f t="shared" si="1"/>
        <v>140.87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2"/>
        <v>155.971</v>
      </c>
      <c r="O12" s="36">
        <f t="shared" si="0"/>
        <v>4.9457936187</v>
      </c>
      <c r="P12" s="37">
        <f t="shared" si="1"/>
        <v>140.87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2"/>
        <v>172.72655999999998</v>
      </c>
      <c r="O13" s="36">
        <f t="shared" si="0"/>
        <v>5.477107399632</v>
      </c>
      <c r="P13" s="37">
        <f t="shared" si="1"/>
        <v>140.87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2"/>
        <v>239.45414400000007</v>
      </c>
      <c r="O14" s="36">
        <f t="shared" si="0"/>
        <v>7.593019069996802</v>
      </c>
      <c r="P14" s="37">
        <f t="shared" si="1"/>
        <v>140.87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2"/>
        <v>79.37395199999999</v>
      </c>
      <c r="O15" s="36">
        <f t="shared" si="0"/>
        <v>2.5169242057343997</v>
      </c>
      <c r="P15" s="37">
        <f t="shared" si="1"/>
        <v>140.87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2"/>
        <v>100.48492800000002</v>
      </c>
      <c r="O16" s="36">
        <f t="shared" si="0"/>
        <v>3.1863469214016007</v>
      </c>
      <c r="P16" s="37">
        <f t="shared" si="1"/>
        <v>140.87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2"/>
        <v>159.445152</v>
      </c>
      <c r="O17" s="36">
        <f t="shared" si="0"/>
        <v>5.0559579363744005</v>
      </c>
      <c r="P17" s="37">
        <f t="shared" si="1"/>
        <v>140.87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2"/>
        <v>114.59232</v>
      </c>
      <c r="O18" s="36">
        <f t="shared" si="0"/>
        <v>3.633688089504</v>
      </c>
      <c r="P18" s="37">
        <f t="shared" si="1"/>
        <v>140.87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2"/>
        <v>346.6488959999999</v>
      </c>
      <c r="O19" s="36">
        <f t="shared" si="0"/>
        <v>10.992132497491198</v>
      </c>
      <c r="P19" s="37">
        <f t="shared" si="1"/>
        <v>140.87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2"/>
        <v>220.55414399999998</v>
      </c>
      <c r="O20" s="36">
        <f t="shared" si="0"/>
        <v>6.993705739996799</v>
      </c>
      <c r="P20" s="37">
        <f t="shared" si="1"/>
        <v>140.87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2"/>
        <v>69.308352</v>
      </c>
      <c r="O21" s="36">
        <f t="shared" si="0"/>
        <v>2.1977470494144</v>
      </c>
      <c r="P21" s="37">
        <f t="shared" si="1"/>
        <v>140.87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2"/>
        <v>166.94207999999998</v>
      </c>
      <c r="O22" s="36">
        <f t="shared" si="0"/>
        <v>5.293683274175999</v>
      </c>
      <c r="P22" s="37">
        <f t="shared" si="1"/>
        <v>140.87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>SUM(B23:M23)</f>
        <v>69.89999999999998</v>
      </c>
      <c r="O23" s="36">
        <f t="shared" si="0"/>
        <v>2.2165080299999995</v>
      </c>
      <c r="P23" s="37">
        <f t="shared" si="1"/>
        <v>140.87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>SUM(B24:M24)</f>
        <v>140.24</v>
      </c>
      <c r="O24" s="36">
        <f t="shared" si="0"/>
        <v>4.4469683280000005</v>
      </c>
      <c r="P24" s="37">
        <f t="shared" si="1"/>
        <v>140.87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>SUM(B25:M25)</f>
        <v>132.89000000000001</v>
      </c>
      <c r="O25" s="36">
        <f t="shared" si="0"/>
        <v>4.213902033</v>
      </c>
      <c r="P25" s="37">
        <f t="shared" si="1"/>
        <v>140.87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>SUM(B26:M26)</f>
        <v>115.62</v>
      </c>
      <c r="O26" s="36">
        <f t="shared" si="0"/>
        <v>3.666275514</v>
      </c>
      <c r="P26" s="37">
        <f t="shared" si="1"/>
        <v>140.87</v>
      </c>
      <c r="Q26" s="38"/>
    </row>
    <row r="27" spans="1:17" ht="15" customHeight="1">
      <c r="A27" s="40">
        <v>2562</v>
      </c>
      <c r="B27" s="41">
        <v>0.5</v>
      </c>
      <c r="C27" s="41">
        <v>0.4</v>
      </c>
      <c r="D27" s="41">
        <v>0.4</v>
      </c>
      <c r="E27" s="41">
        <v>0.6</v>
      </c>
      <c r="F27" s="41">
        <v>47.8</v>
      </c>
      <c r="G27" s="41">
        <v>30.9</v>
      </c>
      <c r="H27" s="41">
        <v>2.1</v>
      </c>
      <c r="I27" s="41">
        <v>1</v>
      </c>
      <c r="J27" s="41">
        <v>0.2</v>
      </c>
      <c r="K27" s="41">
        <v>0.1</v>
      </c>
      <c r="L27" s="41">
        <v>0.1</v>
      </c>
      <c r="M27" s="41">
        <v>0.1</v>
      </c>
      <c r="N27" s="42">
        <f>SUM(B27:M27)</f>
        <v>84.19999999999997</v>
      </c>
      <c r="O27" s="43">
        <f t="shared" si="0"/>
        <v>2.669956739999999</v>
      </c>
      <c r="P27" s="37"/>
      <c r="Q27" s="38"/>
    </row>
    <row r="28" spans="1:17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8"/>
    </row>
    <row r="42" spans="1:17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8"/>
    </row>
    <row r="43" spans="1:17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8"/>
    </row>
    <row r="44" spans="1:17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8"/>
    </row>
    <row r="45" spans="1:17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8"/>
    </row>
    <row r="46" spans="1:17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8"/>
    </row>
    <row r="47" spans="1:17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8"/>
    </row>
    <row r="48" spans="1:17" ht="15" customHeight="1">
      <c r="A48" s="33" t="s">
        <v>19</v>
      </c>
      <c r="B48" s="39">
        <v>11.54</v>
      </c>
      <c r="C48" s="39">
        <v>27.4</v>
      </c>
      <c r="D48" s="39">
        <v>44.39</v>
      </c>
      <c r="E48" s="39">
        <v>64.94</v>
      </c>
      <c r="F48" s="39">
        <v>113.78</v>
      </c>
      <c r="G48" s="39">
        <v>69.85</v>
      </c>
      <c r="H48" s="39">
        <v>35.24</v>
      </c>
      <c r="I48" s="39">
        <v>16.66</v>
      </c>
      <c r="J48" s="39">
        <v>7.1</v>
      </c>
      <c r="K48" s="39">
        <v>6.42</v>
      </c>
      <c r="L48" s="39">
        <v>4.88</v>
      </c>
      <c r="M48" s="39">
        <v>2.84</v>
      </c>
      <c r="N48" s="39">
        <f>MAX(N7:N25)</f>
        <v>346.6488959999999</v>
      </c>
      <c r="O48" s="39">
        <f>MAX(O7:O25)</f>
        <v>10.992132497491198</v>
      </c>
      <c r="P48" s="38"/>
      <c r="Q48" s="38"/>
    </row>
    <row r="49" spans="1:17" ht="15" customHeight="1">
      <c r="A49" s="33" t="s">
        <v>16</v>
      </c>
      <c r="B49" s="39">
        <v>2.4</v>
      </c>
      <c r="C49" s="39">
        <v>5.89</v>
      </c>
      <c r="D49" s="39">
        <v>9.89</v>
      </c>
      <c r="E49" s="39">
        <v>17.37</v>
      </c>
      <c r="F49" s="39">
        <v>35.75</v>
      </c>
      <c r="G49" s="39">
        <v>36.44</v>
      </c>
      <c r="H49" s="39">
        <v>17.81</v>
      </c>
      <c r="I49" s="39">
        <v>7.38</v>
      </c>
      <c r="J49" s="39">
        <v>2.98</v>
      </c>
      <c r="K49" s="39">
        <v>2.18</v>
      </c>
      <c r="L49" s="39">
        <v>1.49</v>
      </c>
      <c r="M49" s="39">
        <v>1.29</v>
      </c>
      <c r="N49" s="39">
        <f>SUM(B49:M49)</f>
        <v>140.87</v>
      </c>
      <c r="O49" s="39">
        <f>AVERAGE(O7:O25)</f>
        <v>4.501716840711663</v>
      </c>
      <c r="P49" s="38"/>
      <c r="Q49" s="38"/>
    </row>
    <row r="50" spans="1:17" ht="15" customHeight="1">
      <c r="A50" s="33" t="s">
        <v>20</v>
      </c>
      <c r="B50" s="39">
        <v>0</v>
      </c>
      <c r="C50" s="39">
        <v>0</v>
      </c>
      <c r="D50" s="39">
        <v>0</v>
      </c>
      <c r="E50" s="39">
        <v>0.8</v>
      </c>
      <c r="F50" s="39">
        <v>7.16</v>
      </c>
      <c r="G50" s="39">
        <v>9.8</v>
      </c>
      <c r="H50" s="39">
        <v>7.88</v>
      </c>
      <c r="I50" s="39">
        <v>2.34</v>
      </c>
      <c r="J50" s="39">
        <v>0.84</v>
      </c>
      <c r="K50" s="39">
        <v>0.37</v>
      </c>
      <c r="L50" s="39">
        <v>0.37</v>
      </c>
      <c r="M50" s="39">
        <v>0</v>
      </c>
      <c r="N50" s="39">
        <f>MIN(N7:N25)</f>
        <v>58.55000000000001</v>
      </c>
      <c r="O50" s="39">
        <f>MIN(O7:O25)</f>
        <v>1.8566029350000004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2016-07-13T04:33:55Z</cp:lastPrinted>
  <dcterms:created xsi:type="dcterms:W3CDTF">1994-01-31T08:04:27Z</dcterms:created>
  <dcterms:modified xsi:type="dcterms:W3CDTF">2020-04-23T03:37:18Z</dcterms:modified>
  <cp:category/>
  <cp:version/>
  <cp:contentType/>
  <cp:contentStatus/>
</cp:coreProperties>
</file>