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\ลุ่มน้ำยม\"/>
    </mc:Choice>
  </mc:AlternateContent>
  <xr:revisionPtr revIDLastSave="0" documentId="8_{EBBAE6EA-BCD6-4A7D-9C76-761AF7E87BB7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กราฟ-Y.37" sheetId="4" r:id="rId1"/>
    <sheet name="ปริมาณน้ำสูงสุด" sheetId="5" r:id="rId2"/>
    <sheet name="ปริมาณน้ำต่ำสุด" sheetId="6" r:id="rId3"/>
    <sheet name="Data Y.37" sheetId="3" r:id="rId4"/>
  </sheets>
  <externalReferences>
    <externalReference r:id="rId5"/>
  </externalReferences>
  <definedNames>
    <definedName name="Print_Area_MI">#REF!</definedName>
  </definedNames>
  <calcPr calcId="181029" iterate="1" iterateCount="1"/>
</workbook>
</file>

<file path=xl/calcChain.xml><?xml version="1.0" encoding="utf-8"?>
<calcChain xmlns="http://schemas.openxmlformats.org/spreadsheetml/2006/main">
  <c r="O31" i="3" l="1"/>
  <c r="E9" i="3"/>
  <c r="K9" i="3"/>
  <c r="E10" i="3"/>
  <c r="K10" i="3"/>
  <c r="E11" i="3"/>
  <c r="K11" i="3"/>
  <c r="E12" i="3"/>
  <c r="K12" i="3"/>
  <c r="E13" i="3"/>
  <c r="K13" i="3"/>
  <c r="E14" i="3"/>
  <c r="K14" i="3"/>
  <c r="E15" i="3"/>
  <c r="K15" i="3"/>
  <c r="E16" i="3"/>
  <c r="K16" i="3"/>
  <c r="E17" i="3"/>
  <c r="K17" i="3"/>
  <c r="O17" i="3"/>
  <c r="O18" i="3"/>
  <c r="O19" i="3"/>
  <c r="O20" i="3"/>
  <c r="O21" i="3"/>
  <c r="O22" i="3"/>
  <c r="O23" i="3"/>
  <c r="O24" i="3"/>
  <c r="O25" i="3"/>
  <c r="O26" i="3"/>
</calcChain>
</file>

<file path=xl/sharedStrings.xml><?xml version="1.0" encoding="utf-8"?>
<sst xmlns="http://schemas.openxmlformats.org/spreadsheetml/2006/main" count="43" uniqueCount="21">
  <si>
    <t xml:space="preserve">       ปริมาณน้ำรายปี</t>
  </si>
  <si>
    <t xml:space="preserve"> </t>
  </si>
  <si>
    <t>สถานี :  Y.37  แม่น้ำยม  บ้านใหม่กลาง  อ.วังชิ้น  จ.แพร่</t>
  </si>
  <si>
    <t>พื้นที่รับน้ำ  10,306   ตร.กม.</t>
  </si>
  <si>
    <t>ตลิ่งฝั่งซ้าย  105.309 ม.(ร.ท.ก.) ตลิ่งฝั่งขวา  106.254 ม.(ร.ท.ก.)ท้องน้ำ  91.569 ม.(ร.ท.ก.) ศูนย์เสาระดับน้ำ  92.280 ม.(ร.ท 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</si>
  <si>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</si>
  <si>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</si>
  <si>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</si>
  <si>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</si>
  <si>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</si>
  <si>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</si>
  <si>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</si>
  <si>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</si>
  <si>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</si>
  <si>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</si>
  <si>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</si>
  <si>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</si>
  <si>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</si>
  <si>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</si>
  <si>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29 ก.พ.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</si>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</sst>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_)"/>
    <numFmt numFmtId="165" formatCode="0.000"/>
    <numFmt numFmtId="166" formatCode="d\ \ด\ด\ด"/>
    <numFmt numFmtId="167" formatCode="d\ mmm"/>
    <numFmt numFmtId="168" formatCode="bbbb"/>
  </numFmts>
  <fonts count="31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8"/>
      <name val="CordiaUPC"/>
      <family val="2"/>
    </font>
    <font>
      <sz val="14"/>
      <name val="AngsanaUPC"/>
      <family val="1"/>
      <charset val="222"/>
    </font>
    <font>
      <b/>
      <sz val="22"/>
      <name val="AngsanaUPC"/>
      <family val="1"/>
      <charset val="222"/>
    </font>
    <font>
      <b/>
      <sz val="14"/>
      <name val="AngsanaUPC"/>
      <family val="1"/>
      <charset val="222"/>
    </font>
    <font>
      <sz val="14"/>
      <name val="AngsanaUPC"/>
      <family val="1"/>
    </font>
    <font>
      <b/>
      <sz val="12"/>
      <name val="AngsanaUPC"/>
      <family val="1"/>
      <charset val="222"/>
    </font>
    <font>
      <sz val="12"/>
      <name val="AngsanaUPC"/>
      <family val="1"/>
    </font>
    <font>
      <b/>
      <u/>
      <sz val="14"/>
      <name val="AngsanaUPC"/>
      <family val="1"/>
      <charset val="222"/>
    </font>
    <font>
      <b/>
      <sz val="14"/>
      <name val="AngsanaUPC"/>
      <family val="1"/>
    </font>
    <font>
      <b/>
      <sz val="16"/>
      <name val="AngsanaUPC"/>
      <family val="1"/>
    </font>
    <font>
      <b/>
      <sz val="12"/>
      <name val="AngsanaUPC"/>
      <family val="1"/>
    </font>
    <font>
      <b/>
      <sz val="11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5">
    <xf numFmtId="164" fontId="0" fillId="0" borderId="0" xfId="0"/>
    <xf numFmtId="0" fontId="20" fillId="0" borderId="0" xfId="26" applyFont="1"/>
    <xf numFmtId="2" fontId="21" fillId="0" borderId="0" xfId="26" applyNumberFormat="1" applyFont="1" applyAlignment="1">
      <alignment horizontal="centerContinuous"/>
    </xf>
    <xf numFmtId="2" fontId="20" fillId="0" borderId="0" xfId="26" applyNumberFormat="1" applyFont="1" applyAlignment="1">
      <alignment horizontal="centerContinuous"/>
    </xf>
    <xf numFmtId="166" fontId="20" fillId="0" borderId="0" xfId="26" applyNumberFormat="1" applyFont="1" applyAlignment="1">
      <alignment horizontal="centerContinuous"/>
    </xf>
    <xf numFmtId="0" fontId="20" fillId="0" borderId="0" xfId="26" applyFont="1" applyAlignment="1">
      <alignment horizontal="center"/>
    </xf>
    <xf numFmtId="2" fontId="20" fillId="0" borderId="0" xfId="26" applyNumberFormat="1" applyFont="1"/>
    <xf numFmtId="166" fontId="20" fillId="0" borderId="0" xfId="26" applyNumberFormat="1" applyFont="1" applyAlignment="1">
      <alignment horizontal="right"/>
    </xf>
    <xf numFmtId="2" fontId="20" fillId="0" borderId="0" xfId="26" applyNumberFormat="1" applyFont="1" applyAlignment="1">
      <alignment horizontal="center"/>
    </xf>
    <xf numFmtId="166" fontId="20" fillId="0" borderId="0" xfId="26" applyNumberFormat="1" applyFont="1" applyAlignment="1">
      <alignment horizontal="center"/>
    </xf>
    <xf numFmtId="2" fontId="20" fillId="0" borderId="0" xfId="26" applyNumberFormat="1" applyFont="1" applyAlignment="1">
      <alignment horizontal="right"/>
    </xf>
    <xf numFmtId="166" fontId="20" fillId="0" borderId="0" xfId="26" applyNumberFormat="1" applyFont="1"/>
    <xf numFmtId="2" fontId="22" fillId="0" borderId="0" xfId="26" applyNumberFormat="1" applyFont="1"/>
    <xf numFmtId="168" fontId="23" fillId="0" borderId="0" xfId="26" applyNumberFormat="1" applyFont="1"/>
    <xf numFmtId="2" fontId="23" fillId="0" borderId="0" xfId="26" applyNumberFormat="1" applyFont="1" applyAlignment="1">
      <alignment horizontal="right"/>
    </xf>
    <xf numFmtId="165" fontId="20" fillId="0" borderId="0" xfId="26" applyNumberFormat="1" applyFont="1"/>
    <xf numFmtId="2" fontId="22" fillId="0" borderId="0" xfId="26" applyNumberFormat="1" applyFont="1" applyAlignment="1">
      <alignment horizontal="centerContinuous"/>
    </xf>
    <xf numFmtId="2" fontId="24" fillId="0" borderId="0" xfId="26" applyNumberFormat="1" applyFont="1" applyAlignment="1">
      <alignment horizontal="center"/>
    </xf>
    <xf numFmtId="2" fontId="24" fillId="0" borderId="0" xfId="26" applyNumberFormat="1" applyFont="1"/>
    <xf numFmtId="0" fontId="23" fillId="0" borderId="10" xfId="26" applyFont="1" applyBorder="1"/>
    <xf numFmtId="2" fontId="23" fillId="0" borderId="21" xfId="26" applyNumberFormat="1" applyFont="1" applyBorder="1" applyAlignment="1">
      <alignment horizontal="right"/>
    </xf>
    <xf numFmtId="2" fontId="23" fillId="0" borderId="22" xfId="26" applyNumberFormat="1" applyFont="1" applyBorder="1" applyAlignment="1">
      <alignment horizontal="right"/>
    </xf>
    <xf numFmtId="167" fontId="23" fillId="0" borderId="23" xfId="26" applyNumberFormat="1" applyFont="1" applyBorder="1" applyAlignment="1">
      <alignment horizontal="right"/>
    </xf>
    <xf numFmtId="2" fontId="23" fillId="0" borderId="24" xfId="26" applyNumberFormat="1" applyFont="1" applyBorder="1" applyAlignment="1">
      <alignment horizontal="right"/>
    </xf>
    <xf numFmtId="2" fontId="23" fillId="0" borderId="25" xfId="26" applyNumberFormat="1" applyFont="1" applyBorder="1" applyAlignment="1">
      <alignment horizontal="right"/>
    </xf>
    <xf numFmtId="167" fontId="23" fillId="0" borderId="26" xfId="26" applyNumberFormat="1" applyFont="1" applyBorder="1" applyAlignment="1">
      <alignment horizontal="right"/>
    </xf>
    <xf numFmtId="2" fontId="23" fillId="0" borderId="27" xfId="26" applyNumberFormat="1" applyFont="1" applyBorder="1" applyAlignment="1">
      <alignment horizontal="right"/>
    </xf>
    <xf numFmtId="0" fontId="23" fillId="0" borderId="16" xfId="26" applyFont="1" applyBorder="1"/>
    <xf numFmtId="2" fontId="23" fillId="0" borderId="28" xfId="26" applyNumberFormat="1" applyFont="1" applyBorder="1" applyAlignment="1">
      <alignment horizontal="right"/>
    </xf>
    <xf numFmtId="167" fontId="23" fillId="0" borderId="27" xfId="26" applyNumberFormat="1" applyFont="1" applyBorder="1" applyAlignment="1">
      <alignment horizontal="right"/>
    </xf>
    <xf numFmtId="0" fontId="20" fillId="0" borderId="16" xfId="26" applyFont="1" applyBorder="1"/>
    <xf numFmtId="2" fontId="23" fillId="18" borderId="21" xfId="26" applyNumberFormat="1" applyFont="1" applyFill="1" applyBorder="1" applyAlignment="1">
      <alignment horizontal="right"/>
    </xf>
    <xf numFmtId="2" fontId="23" fillId="18" borderId="22" xfId="26" applyNumberFormat="1" applyFont="1" applyFill="1" applyBorder="1" applyAlignment="1">
      <alignment horizontal="right"/>
    </xf>
    <xf numFmtId="0" fontId="22" fillId="0" borderId="16" xfId="26" applyFont="1" applyBorder="1"/>
    <xf numFmtId="2" fontId="20" fillId="0" borderId="21" xfId="26" applyNumberFormat="1" applyFont="1" applyBorder="1"/>
    <xf numFmtId="2" fontId="20" fillId="0" borderId="28" xfId="26" applyNumberFormat="1" applyFont="1" applyBorder="1"/>
    <xf numFmtId="167" fontId="20" fillId="0" borderId="27" xfId="26" applyNumberFormat="1" applyFont="1" applyBorder="1"/>
    <xf numFmtId="2" fontId="20" fillId="0" borderId="27" xfId="26" applyNumberFormat="1" applyFont="1" applyBorder="1"/>
    <xf numFmtId="2" fontId="25" fillId="0" borderId="21" xfId="26" applyNumberFormat="1" applyFont="1" applyBorder="1"/>
    <xf numFmtId="2" fontId="25" fillId="0" borderId="22" xfId="26" applyNumberFormat="1" applyFont="1" applyBorder="1" applyAlignment="1">
      <alignment horizontal="center"/>
    </xf>
    <xf numFmtId="167" fontId="25" fillId="0" borderId="23" xfId="26" applyNumberFormat="1" applyFont="1" applyBorder="1" applyAlignment="1">
      <alignment horizontal="right"/>
    </xf>
    <xf numFmtId="2" fontId="25" fillId="0" borderId="28" xfId="26" applyNumberFormat="1" applyFont="1" applyBorder="1"/>
    <xf numFmtId="167" fontId="25" fillId="0" borderId="27" xfId="26" applyNumberFormat="1" applyFont="1" applyBorder="1" applyAlignment="1">
      <alignment horizontal="right"/>
    </xf>
    <xf numFmtId="167" fontId="25" fillId="0" borderId="23" xfId="26" applyNumberFormat="1" applyFont="1" applyBorder="1" applyAlignment="1">
      <alignment horizontal="center"/>
    </xf>
    <xf numFmtId="167" fontId="25" fillId="0" borderId="27" xfId="26" applyNumberFormat="1" applyFont="1" applyBorder="1"/>
    <xf numFmtId="2" fontId="25" fillId="0" borderId="21" xfId="26" applyNumberFormat="1" applyFont="1" applyBorder="1" applyAlignment="1">
      <alignment horizontal="center"/>
    </xf>
    <xf numFmtId="2" fontId="25" fillId="0" borderId="27" xfId="26" applyNumberFormat="1" applyFont="1" applyBorder="1"/>
    <xf numFmtId="2" fontId="23" fillId="0" borderId="21" xfId="26" applyNumberFormat="1" applyFont="1" applyBorder="1"/>
    <xf numFmtId="2" fontId="23" fillId="0" borderId="22" xfId="26" applyNumberFormat="1" applyFont="1" applyBorder="1"/>
    <xf numFmtId="167" fontId="23" fillId="0" borderId="0" xfId="26" applyNumberFormat="1" applyFont="1"/>
    <xf numFmtId="2" fontId="23" fillId="0" borderId="28" xfId="26" applyNumberFormat="1" applyFont="1" applyBorder="1"/>
    <xf numFmtId="167" fontId="23" fillId="0" borderId="27" xfId="26" applyNumberFormat="1" applyFont="1" applyBorder="1"/>
    <xf numFmtId="0" fontId="23" fillId="0" borderId="21" xfId="26" applyFont="1" applyBorder="1"/>
    <xf numFmtId="167" fontId="23" fillId="0" borderId="23" xfId="26" applyNumberFormat="1" applyFont="1" applyBorder="1"/>
    <xf numFmtId="2" fontId="23" fillId="0" borderId="27" xfId="26" applyNumberFormat="1" applyFont="1" applyBorder="1"/>
    <xf numFmtId="2" fontId="20" fillId="0" borderId="22" xfId="26" applyNumberFormat="1" applyFont="1" applyBorder="1"/>
    <xf numFmtId="0" fontId="20" fillId="0" borderId="19" xfId="26" applyFont="1" applyBorder="1"/>
    <xf numFmtId="2" fontId="20" fillId="0" borderId="29" xfId="26" applyNumberFormat="1" applyFont="1" applyBorder="1"/>
    <xf numFmtId="2" fontId="20" fillId="0" borderId="30" xfId="26" applyNumberFormat="1" applyFont="1" applyBorder="1"/>
    <xf numFmtId="166" fontId="20" fillId="0" borderId="31" xfId="26" applyNumberFormat="1" applyFont="1" applyBorder="1"/>
    <xf numFmtId="2" fontId="20" fillId="0" borderId="32" xfId="26" applyNumberFormat="1" applyFont="1" applyBorder="1"/>
    <xf numFmtId="166" fontId="20" fillId="0" borderId="33" xfId="26" applyNumberFormat="1" applyFont="1" applyBorder="1"/>
    <xf numFmtId="0" fontId="20" fillId="0" borderId="29" xfId="26" applyFont="1" applyBorder="1"/>
    <xf numFmtId="167" fontId="20" fillId="0" borderId="31" xfId="26" applyNumberFormat="1" applyFont="1" applyBorder="1"/>
    <xf numFmtId="167" fontId="20" fillId="0" borderId="33" xfId="26" applyNumberFormat="1" applyFont="1" applyBorder="1"/>
    <xf numFmtId="2" fontId="20" fillId="0" borderId="33" xfId="26" applyNumberFormat="1" applyFont="1" applyBorder="1"/>
    <xf numFmtId="0" fontId="23" fillId="0" borderId="0" xfId="26" applyFont="1"/>
    <xf numFmtId="2" fontId="23" fillId="0" borderId="22" xfId="26" applyNumberFormat="1" applyFont="1" applyBorder="1" applyAlignment="1">
      <alignment horizontal="center"/>
    </xf>
    <xf numFmtId="167" fontId="23" fillId="0" borderId="23" xfId="26" applyNumberFormat="1" applyFont="1" applyBorder="1" applyAlignment="1">
      <alignment horizontal="center"/>
    </xf>
    <xf numFmtId="2" fontId="23" fillId="0" borderId="21" xfId="26" applyNumberFormat="1" applyFont="1" applyBorder="1" applyAlignment="1">
      <alignment horizontal="center"/>
    </xf>
    <xf numFmtId="2" fontId="27" fillId="0" borderId="0" xfId="26" applyNumberFormat="1" applyFont="1"/>
    <xf numFmtId="0" fontId="28" fillId="0" borderId="0" xfId="26" applyFont="1" applyAlignment="1">
      <alignment horizontal="left"/>
    </xf>
    <xf numFmtId="166" fontId="27" fillId="0" borderId="0" xfId="26" applyNumberFormat="1" applyFont="1" applyAlignment="1">
      <alignment horizontal="right"/>
    </xf>
    <xf numFmtId="0" fontId="27" fillId="0" borderId="0" xfId="26" applyFont="1"/>
    <xf numFmtId="166" fontId="27" fillId="0" borderId="0" xfId="26" applyNumberFormat="1" applyFont="1"/>
    <xf numFmtId="2" fontId="27" fillId="0" borderId="0" xfId="26" applyNumberFormat="1" applyFont="1" applyAlignment="1">
      <alignment horizontal="right"/>
    </xf>
    <xf numFmtId="166" fontId="28" fillId="0" borderId="0" xfId="26" applyNumberFormat="1" applyFont="1" applyAlignment="1">
      <alignment horizontal="center"/>
    </xf>
    <xf numFmtId="0" fontId="27" fillId="0" borderId="0" xfId="26" applyFont="1" applyAlignment="1">
      <alignment horizontal="left"/>
    </xf>
    <xf numFmtId="2" fontId="27" fillId="0" borderId="0" xfId="26" applyNumberFormat="1" applyFont="1" applyAlignment="1">
      <alignment horizontal="left"/>
    </xf>
    <xf numFmtId="2" fontId="27" fillId="0" borderId="0" xfId="26" applyNumberFormat="1" applyFont="1" applyAlignment="1">
      <alignment horizontal="center"/>
    </xf>
    <xf numFmtId="166" fontId="27" fillId="0" borderId="0" xfId="26" applyNumberFormat="1" applyFont="1" applyAlignment="1">
      <alignment horizontal="center"/>
    </xf>
    <xf numFmtId="0" fontId="27" fillId="0" borderId="10" xfId="26" applyFont="1" applyBorder="1" applyAlignment="1">
      <alignment horizontal="center"/>
    </xf>
    <xf numFmtId="2" fontId="27" fillId="0" borderId="11" xfId="26" applyNumberFormat="1" applyFont="1" applyBorder="1" applyAlignment="1">
      <alignment horizontal="centerContinuous"/>
    </xf>
    <xf numFmtId="0" fontId="27" fillId="0" borderId="11" xfId="26" applyFont="1" applyBorder="1" applyAlignment="1">
      <alignment horizontal="centerContinuous"/>
    </xf>
    <xf numFmtId="166" fontId="29" fillId="0" borderId="11" xfId="26" applyNumberFormat="1" applyFont="1" applyBorder="1" applyAlignment="1">
      <alignment horizontal="centerContinuous"/>
    </xf>
    <xf numFmtId="2" fontId="29" fillId="0" borderId="11" xfId="26" applyNumberFormat="1" applyFont="1" applyBorder="1" applyAlignment="1">
      <alignment horizontal="centerContinuous"/>
    </xf>
    <xf numFmtId="166" fontId="29" fillId="0" borderId="12" xfId="26" applyNumberFormat="1" applyFont="1" applyBorder="1" applyAlignment="1">
      <alignment horizontal="centerContinuous"/>
    </xf>
    <xf numFmtId="166" fontId="27" fillId="0" borderId="12" xfId="26" applyNumberFormat="1" applyFont="1" applyBorder="1" applyAlignment="1">
      <alignment horizontal="centerContinuous"/>
    </xf>
    <xf numFmtId="166" fontId="27" fillId="0" borderId="11" xfId="26" applyNumberFormat="1" applyFont="1" applyBorder="1" applyAlignment="1">
      <alignment horizontal="centerContinuous"/>
    </xf>
    <xf numFmtId="166" fontId="29" fillId="0" borderId="13" xfId="26" applyNumberFormat="1" applyFont="1" applyBorder="1" applyAlignment="1">
      <alignment horizontal="centerContinuous"/>
    </xf>
    <xf numFmtId="2" fontId="27" fillId="0" borderId="14" xfId="26" applyNumberFormat="1" applyFont="1" applyBorder="1" applyAlignment="1">
      <alignment horizontal="centerContinuous"/>
    </xf>
    <xf numFmtId="2" fontId="27" fillId="0" borderId="15" xfId="26" applyNumberFormat="1" applyFont="1" applyBorder="1" applyAlignment="1">
      <alignment horizontal="centerContinuous"/>
    </xf>
    <xf numFmtId="0" fontId="27" fillId="0" borderId="16" xfId="26" applyFont="1" applyBorder="1" applyAlignment="1">
      <alignment horizontal="center"/>
    </xf>
    <xf numFmtId="2" fontId="27" fillId="0" borderId="17" xfId="26" applyNumberFormat="1" applyFont="1" applyBorder="1" applyAlignment="1">
      <alignment horizontal="centerContinuous"/>
    </xf>
    <xf numFmtId="0" fontId="27" fillId="0" borderId="18" xfId="26" applyFont="1" applyBorder="1" applyAlignment="1">
      <alignment horizontal="centerContinuous"/>
    </xf>
    <xf numFmtId="166" fontId="27" fillId="0" borderId="17" xfId="26" applyNumberFormat="1" applyFont="1" applyBorder="1" applyAlignment="1">
      <alignment horizontal="centerContinuous"/>
    </xf>
    <xf numFmtId="0" fontId="27" fillId="0" borderId="17" xfId="26" applyFont="1" applyBorder="1" applyAlignment="1">
      <alignment horizontal="centerContinuous"/>
    </xf>
    <xf numFmtId="166" fontId="27" fillId="0" borderId="19" xfId="26" applyNumberFormat="1" applyFont="1" applyBorder="1" applyAlignment="1">
      <alignment horizontal="centerContinuous"/>
    </xf>
    <xf numFmtId="2" fontId="27" fillId="0" borderId="18" xfId="26" applyNumberFormat="1" applyFont="1" applyBorder="1" applyAlignment="1">
      <alignment horizontal="center"/>
    </xf>
    <xf numFmtId="2" fontId="27" fillId="0" borderId="17" xfId="26" applyNumberFormat="1" applyFont="1" applyBorder="1" applyAlignment="1">
      <alignment horizontal="center"/>
    </xf>
    <xf numFmtId="2" fontId="27" fillId="0" borderId="16" xfId="26" applyNumberFormat="1" applyFont="1" applyBorder="1" applyAlignment="1">
      <alignment horizontal="center"/>
    </xf>
    <xf numFmtId="2" fontId="30" fillId="0" borderId="20" xfId="26" applyNumberFormat="1" applyFont="1" applyBorder="1"/>
    <xf numFmtId="166" fontId="30" fillId="0" borderId="20" xfId="26" applyNumberFormat="1" applyFont="1" applyBorder="1" applyAlignment="1">
      <alignment horizontal="center"/>
    </xf>
    <xf numFmtId="2" fontId="30" fillId="0" borderId="20" xfId="26" applyNumberFormat="1" applyFont="1" applyBorder="1" applyAlignment="1">
      <alignment horizontal="left"/>
    </xf>
    <xf numFmtId="2" fontId="30" fillId="0" borderId="20" xfId="26" applyNumberFormat="1" applyFont="1" applyBorder="1" applyAlignment="1">
      <alignment horizontal="center"/>
    </xf>
    <xf numFmtId="166" fontId="30" fillId="0" borderId="16" xfId="26" applyNumberFormat="1" applyFont="1" applyBorder="1" applyAlignment="1">
      <alignment horizontal="center"/>
    </xf>
    <xf numFmtId="0" fontId="27" fillId="0" borderId="19" xfId="26" applyFont="1" applyBorder="1"/>
    <xf numFmtId="2" fontId="30" fillId="0" borderId="17" xfId="26" applyNumberFormat="1" applyFont="1" applyBorder="1"/>
    <xf numFmtId="2" fontId="30" fillId="0" borderId="17" xfId="26" applyNumberFormat="1" applyFont="1" applyBorder="1" applyAlignment="1">
      <alignment horizontal="center"/>
    </xf>
    <xf numFmtId="166" fontId="30" fillId="0" borderId="17" xfId="26" applyNumberFormat="1" applyFont="1" applyBorder="1" applyAlignment="1">
      <alignment horizontal="right"/>
    </xf>
    <xf numFmtId="166" fontId="30" fillId="0" borderId="17" xfId="26" applyNumberFormat="1" applyFont="1" applyBorder="1" applyAlignment="1">
      <alignment horizontal="center"/>
    </xf>
    <xf numFmtId="166" fontId="30" fillId="0" borderId="19" xfId="26" applyNumberFormat="1" applyFont="1" applyBorder="1"/>
    <xf numFmtId="2" fontId="23" fillId="0" borderId="21" xfId="0" applyNumberFormat="1" applyFont="1" applyBorder="1"/>
    <xf numFmtId="4" fontId="23" fillId="0" borderId="22" xfId="0" applyNumberFormat="1" applyFont="1" applyBorder="1" applyAlignment="1">
      <alignment horizontal="right"/>
    </xf>
    <xf numFmtId="167" fontId="23" fillId="0" borderId="23" xfId="0" applyNumberFormat="1" applyFont="1" applyBorder="1" applyAlignment="1">
      <alignment horizontal="right"/>
    </xf>
    <xf numFmtId="2" fontId="23" fillId="0" borderId="28" xfId="0" applyNumberFormat="1" applyFont="1" applyBorder="1"/>
    <xf numFmtId="167" fontId="23" fillId="0" borderId="27" xfId="0" applyNumberFormat="1" applyFont="1" applyBorder="1" applyAlignment="1">
      <alignment horizontal="right"/>
    </xf>
    <xf numFmtId="2" fontId="23" fillId="0" borderId="22" xfId="0" applyNumberFormat="1" applyFont="1" applyBorder="1" applyAlignment="1">
      <alignment horizontal="right"/>
    </xf>
    <xf numFmtId="4" fontId="23" fillId="0" borderId="21" xfId="0" applyNumberFormat="1" applyFont="1" applyBorder="1" applyAlignment="1">
      <alignment horizontal="right"/>
    </xf>
    <xf numFmtId="2" fontId="23" fillId="0" borderId="27" xfId="0" applyNumberFormat="1" applyFont="1" applyBorder="1" applyAlignment="1">
      <alignment horizontal="right"/>
    </xf>
    <xf numFmtId="2" fontId="20" fillId="0" borderId="0" xfId="26" applyNumberFormat="1" applyFont="1" applyBorder="1"/>
    <xf numFmtId="166" fontId="26" fillId="0" borderId="0" xfId="26" applyNumberFormat="1" applyFont="1" applyBorder="1"/>
    <xf numFmtId="166" fontId="20" fillId="0" borderId="0" xfId="26" applyNumberFormat="1" applyFont="1" applyBorder="1"/>
    <xf numFmtId="0" fontId="20" fillId="0" borderId="0" xfId="26" applyFont="1" applyBorder="1"/>
    <xf numFmtId="167" fontId="20" fillId="0" borderId="0" xfId="26" applyNumberFormat="1" applyFont="1" applyBorder="1"/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H41Y37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 - ต่ำสุดรายปี
สถานี </a:t>
            </a:r>
            <a:r>
              <a:rPr lang="en-US"/>
              <a:t>Y.37 </a:t>
            </a:r>
            <a:r>
              <a:rPr lang="th-TH"/>
              <a:t>แม่น้ำยม บ้านใหม่กลาง อ.วังชิ้น จ.แพร่</a:t>
            </a:r>
          </a:p>
        </c:rich>
      </c:tx>
      <c:layout>
        <c:manualLayout>
          <c:xMode val="edge"/>
          <c:yMode val="edge"/>
          <c:x val="0.29633740288568255"/>
          <c:y val="4.5676998368678633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987791342952276"/>
          <c:y val="0.26753670473083196"/>
          <c:w val="0.77358490566037741"/>
          <c:h val="0.56280587275693317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2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C75-408F-B232-DB1E93CFD924}"/>
                </c:ext>
              </c:extLst>
            </c:dLbl>
            <c:dLbl>
              <c:idx val="21"/>
              <c:numFmt formatCode="#,##0.00_ ;\-#,##0.00\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C75-408F-B232-DB1E93CFD92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Y.37'!$A$9:$A$33</c:f>
              <c:numCache>
                <c:formatCode>General</c:formatCod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'Data Y.37'!$Q$9:$Q$33</c:f>
              <c:numCache>
                <c:formatCode>0.00</c:formatCode>
                <c:ptCount val="25"/>
                <c:pt idx="0">
                  <c:v>9.02</c:v>
                </c:pt>
                <c:pt idx="1">
                  <c:v>9.2799999999999994</c:v>
                </c:pt>
                <c:pt idx="2">
                  <c:v>11.6</c:v>
                </c:pt>
                <c:pt idx="3">
                  <c:v>9.59</c:v>
                </c:pt>
                <c:pt idx="4">
                  <c:v>10</c:v>
                </c:pt>
                <c:pt idx="5">
                  <c:v>9.15</c:v>
                </c:pt>
                <c:pt idx="6">
                  <c:v>9.69</c:v>
                </c:pt>
                <c:pt idx="7">
                  <c:v>11.1</c:v>
                </c:pt>
                <c:pt idx="8">
                  <c:v>5.95</c:v>
                </c:pt>
                <c:pt idx="9">
                  <c:v>7.9500000000000028</c:v>
                </c:pt>
                <c:pt idx="10">
                  <c:v>6.7999999999999972</c:v>
                </c:pt>
                <c:pt idx="11">
                  <c:v>10.129999999999995</c:v>
                </c:pt>
                <c:pt idx="12">
                  <c:v>13.451999999999998</c:v>
                </c:pt>
                <c:pt idx="13">
                  <c:v>8.6159999999999997</c:v>
                </c:pt>
                <c:pt idx="14">
                  <c:v>8.0499999999999972</c:v>
                </c:pt>
                <c:pt idx="15">
                  <c:v>10.069999999999993</c:v>
                </c:pt>
                <c:pt idx="16">
                  <c:v>5.4200000000000017</c:v>
                </c:pt>
                <c:pt idx="17">
                  <c:v>9.0600000000000023</c:v>
                </c:pt>
                <c:pt idx="18">
                  <c:v>9.61</c:v>
                </c:pt>
                <c:pt idx="19">
                  <c:v>8.4599999999999937</c:v>
                </c:pt>
                <c:pt idx="20">
                  <c:v>10.010000000000005</c:v>
                </c:pt>
                <c:pt idx="21">
                  <c:v>11.959999999999994</c:v>
                </c:pt>
                <c:pt idx="22" formatCode="General">
                  <c:v>7.5999999999999943</c:v>
                </c:pt>
                <c:pt idx="23" formatCode="General">
                  <c:v>9.08</c:v>
                </c:pt>
                <c:pt idx="24" formatCode="General">
                  <c:v>11.04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75-408F-B232-DB1E93CFD924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99" mc:Ignorable="a14" a14:legacySpreadsheetColorIndex="43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Y.37'!$A$9:$A$33</c:f>
              <c:numCache>
                <c:formatCode>General</c:formatCod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'Data Y.37'!$S$9:$S$33</c:f>
              <c:numCache>
                <c:formatCode>0.00</c:formatCode>
                <c:ptCount val="25"/>
                <c:pt idx="0">
                  <c:v>1.59</c:v>
                </c:pt>
                <c:pt idx="1">
                  <c:v>1.67</c:v>
                </c:pt>
                <c:pt idx="2">
                  <c:v>1.8</c:v>
                </c:pt>
                <c:pt idx="3">
                  <c:v>1.74</c:v>
                </c:pt>
                <c:pt idx="4">
                  <c:v>1.82</c:v>
                </c:pt>
                <c:pt idx="5">
                  <c:v>1.47</c:v>
                </c:pt>
                <c:pt idx="6">
                  <c:v>1.62</c:v>
                </c:pt>
                <c:pt idx="7">
                  <c:v>1.9</c:v>
                </c:pt>
                <c:pt idx="8">
                  <c:v>1.27</c:v>
                </c:pt>
                <c:pt idx="9">
                  <c:v>1.7999999999999972</c:v>
                </c:pt>
                <c:pt idx="10">
                  <c:v>1.7000000000000028</c:v>
                </c:pt>
                <c:pt idx="11">
                  <c:v>1.7000000000000028</c:v>
                </c:pt>
                <c:pt idx="12">
                  <c:v>1.980000000000004</c:v>
                </c:pt>
                <c:pt idx="13">
                  <c:v>1.6799999999999926</c:v>
                </c:pt>
                <c:pt idx="14">
                  <c:v>1.5999999999999943</c:v>
                </c:pt>
                <c:pt idx="15">
                  <c:v>1.7600000000000051</c:v>
                </c:pt>
                <c:pt idx="16">
                  <c:v>1.4899999999999949</c:v>
                </c:pt>
                <c:pt idx="17">
                  <c:v>1.25</c:v>
                </c:pt>
                <c:pt idx="18">
                  <c:v>1.5999999999999943</c:v>
                </c:pt>
                <c:pt idx="19">
                  <c:v>1.519999999999996</c:v>
                </c:pt>
                <c:pt idx="20">
                  <c:v>1.3599999999999994</c:v>
                </c:pt>
                <c:pt idx="21">
                  <c:v>1.1799999999999926</c:v>
                </c:pt>
                <c:pt idx="22" formatCode="General">
                  <c:v>1.3400000000000034</c:v>
                </c:pt>
                <c:pt idx="23" formatCode="General">
                  <c:v>1.47</c:v>
                </c:pt>
                <c:pt idx="24" formatCode="General">
                  <c:v>1.46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5-408F-B232-DB1E93CFD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03209456"/>
        <c:axId val="1"/>
      </c:barChart>
      <c:catAx>
        <c:axId val="1903209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169811320754718"/>
              <c:y val="0.9135399673735725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8.8790233074361822E-3"/>
              <c:y val="0.45024469820554647"/>
            </c:manualLayout>
          </c:layout>
          <c:overlay val="0"/>
          <c:spPr>
            <a:noFill/>
            <a:ln w="25400">
              <a:noFill/>
            </a:ln>
          </c:spPr>
        </c:title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903209456"/>
        <c:crosses val="autoZero"/>
        <c:crossBetween val="between"/>
        <c:majorUnit val="2"/>
        <c:minorUnit val="1"/>
      </c:valAx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207547169811321"/>
          <c:y val="0.27895595432300163"/>
          <c:w val="0.10654827968923418"/>
          <c:h val="0.112561174551386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สถานี </a:t>
            </a:r>
            <a:r>
              <a:rPr lang="en-US"/>
              <a:t>Y.37 </a:t>
            </a:r>
            <a:r>
              <a:rPr lang="th-TH"/>
              <a:t>แม่น้ำยม บ้านใหม่กลาง อ.วังชิ้น จ.แพร่</a:t>
            </a:r>
          </a:p>
        </c:rich>
      </c:tx>
      <c:layout>
        <c:manualLayout>
          <c:xMode val="edge"/>
          <c:yMode val="edge"/>
          <c:x val="0.32264736297828334"/>
          <c:y val="3.05084745762711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789038262668046"/>
          <c:y val="0.22203389830508474"/>
          <c:w val="0.79214064115822125"/>
          <c:h val="0.5983050847457627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2"/>
              <c:layout>
                <c:manualLayout>
                  <c:x val="3.0465736767392171E-3"/>
                  <c:y val="-2.0456959829173893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C1-4D93-A8D8-A40BBF4042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Y.37'!$A$9:$A$33</c:f>
              <c:numCache>
                <c:formatCode>General</c:formatCod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'Data Y.37'!$C$9:$C$33</c:f>
              <c:numCache>
                <c:formatCode>0.00</c:formatCode>
                <c:ptCount val="25"/>
                <c:pt idx="0">
                  <c:v>1085.3</c:v>
                </c:pt>
                <c:pt idx="1">
                  <c:v>1290.8</c:v>
                </c:pt>
                <c:pt idx="2">
                  <c:v>1930</c:v>
                </c:pt>
                <c:pt idx="3">
                  <c:v>1289.4000000000001</c:v>
                </c:pt>
                <c:pt idx="4">
                  <c:v>1390</c:v>
                </c:pt>
                <c:pt idx="5">
                  <c:v>994</c:v>
                </c:pt>
                <c:pt idx="6">
                  <c:v>1101.9000000000001</c:v>
                </c:pt>
                <c:pt idx="7">
                  <c:v>1546.5</c:v>
                </c:pt>
                <c:pt idx="8">
                  <c:v>411.75</c:v>
                </c:pt>
                <c:pt idx="9">
                  <c:v>776</c:v>
                </c:pt>
                <c:pt idx="10">
                  <c:v>527.20000000000005</c:v>
                </c:pt>
                <c:pt idx="11">
                  <c:v>1099.95</c:v>
                </c:pt>
                <c:pt idx="12">
                  <c:v>2150.64</c:v>
                </c:pt>
                <c:pt idx="13">
                  <c:v>1021</c:v>
                </c:pt>
                <c:pt idx="14">
                  <c:v>893.65</c:v>
                </c:pt>
                <c:pt idx="15">
                  <c:v>1243</c:v>
                </c:pt>
                <c:pt idx="16">
                  <c:v>440</c:v>
                </c:pt>
                <c:pt idx="17">
                  <c:v>909.8</c:v>
                </c:pt>
                <c:pt idx="18">
                  <c:v>1072.55</c:v>
                </c:pt>
                <c:pt idx="19">
                  <c:v>757.3</c:v>
                </c:pt>
                <c:pt idx="20">
                  <c:v>1093</c:v>
                </c:pt>
                <c:pt idx="21">
                  <c:v>1536.4</c:v>
                </c:pt>
                <c:pt idx="22" formatCode="#,##0.00">
                  <c:v>558.4</c:v>
                </c:pt>
                <c:pt idx="23" formatCode="#,##0.00">
                  <c:v>839.2</c:v>
                </c:pt>
                <c:pt idx="24">
                  <c:v>1243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C1-4D93-A8D8-A40BBF404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03215696"/>
        <c:axId val="1"/>
      </c:barChart>
      <c:catAx>
        <c:axId val="1903215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9120992761116855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101694915254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903215696"/>
        <c:crosses val="autoZero"/>
        <c:crossBetween val="between"/>
        <c:majorUnit val="500"/>
        <c:minorUnit val="10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สถานี </a:t>
            </a:r>
            <a:r>
              <a:rPr lang="en-US"/>
              <a:t>Y.37 </a:t>
            </a:r>
            <a:r>
              <a:rPr lang="th-TH"/>
              <a:t>แม่น้ำยม บ้านใหม่กลาง อ.วังชิ้น จ.แพร่</a:t>
            </a:r>
          </a:p>
        </c:rich>
      </c:tx>
      <c:layout>
        <c:manualLayout>
          <c:xMode val="edge"/>
          <c:yMode val="edge"/>
          <c:x val="0.32264736297828334"/>
          <c:y val="3.05084745762711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34436401240951"/>
          <c:y val="0.22203389830508474"/>
          <c:w val="0.80868665977249221"/>
          <c:h val="0.598305084745762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Y.37'!$A$9:$A$33</c:f>
              <c:numCache>
                <c:formatCode>General</c:formatCode>
                <c:ptCount val="25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  <c:pt idx="23">
                  <c:v>2565</c:v>
                </c:pt>
                <c:pt idx="24">
                  <c:v>2566</c:v>
                </c:pt>
              </c:numCache>
            </c:numRef>
          </c:cat>
          <c:val>
            <c:numRef>
              <c:f>'Data Y.37'!$I$9:$I$33</c:f>
              <c:numCache>
                <c:formatCode>0.00</c:formatCode>
                <c:ptCount val="25"/>
                <c:pt idx="0">
                  <c:v>2.85</c:v>
                </c:pt>
                <c:pt idx="1">
                  <c:v>3.6</c:v>
                </c:pt>
                <c:pt idx="2">
                  <c:v>7.25</c:v>
                </c:pt>
                <c:pt idx="3">
                  <c:v>1.94</c:v>
                </c:pt>
                <c:pt idx="4">
                  <c:v>2.2999999999999998</c:v>
                </c:pt>
                <c:pt idx="5">
                  <c:v>0.2</c:v>
                </c:pt>
                <c:pt idx="6">
                  <c:v>2.2000000000000002</c:v>
                </c:pt>
                <c:pt idx="7">
                  <c:v>5</c:v>
                </c:pt>
                <c:pt idx="8">
                  <c:v>0.35</c:v>
                </c:pt>
                <c:pt idx="9">
                  <c:v>4.2</c:v>
                </c:pt>
                <c:pt idx="10">
                  <c:v>1.6</c:v>
                </c:pt>
                <c:pt idx="11">
                  <c:v>0.36</c:v>
                </c:pt>
                <c:pt idx="12">
                  <c:v>4.75</c:v>
                </c:pt>
                <c:pt idx="13">
                  <c:v>5.66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0.16</c:v>
                </c:pt>
                <c:pt idx="20">
                  <c:v>0.02</c:v>
                </c:pt>
                <c:pt idx="21">
                  <c:v>0</c:v>
                </c:pt>
                <c:pt idx="22">
                  <c:v>0.06</c:v>
                </c:pt>
                <c:pt idx="23">
                  <c:v>0.25</c:v>
                </c:pt>
                <c:pt idx="24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DD-475B-9CF2-935A65EEC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03215216"/>
        <c:axId val="1"/>
      </c:barChart>
      <c:catAx>
        <c:axId val="1903215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8293691830403307"/>
              <c:y val="0.9101694915254237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0"/>
              <c:y val="0.361016949152542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903215216"/>
        <c:crosses val="autoZero"/>
        <c:crossBetween val="between"/>
        <c:majorUnit val="3"/>
        <c:minorUnit val="1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F3-44C3-91E2-109CE6B9A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118512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F3-44C3-91E2-109CE6B9A435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F3-44C3-91E2-109CE6B9A435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F3-44C3-91E2-109CE6B9A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90111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901118512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A66868-3C8B-8967-FDAD-86B21C681E4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EEAF50-2665-9836-1803-B4B70063A25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76BE62-368E-7BCB-9B41-0D355A2C66E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257175</xdr:colOff>
      <xdr:row>8</xdr:row>
      <xdr:rowOff>0</xdr:rowOff>
    </xdr:from>
    <xdr:to>
      <xdr:col>35</xdr:col>
      <xdr:colOff>85725</xdr:colOff>
      <xdr:row>8</xdr:row>
      <xdr:rowOff>0</xdr:rowOff>
    </xdr:to>
    <xdr:graphicFrame macro="">
      <xdr:nvGraphicFramePr>
        <xdr:cNvPr id="5121" name="Chart 1">
          <a:extLst>
            <a:ext uri="{FF2B5EF4-FFF2-40B4-BE49-F238E27FC236}">
              <a16:creationId xmlns:a16="http://schemas.microsoft.com/office/drawing/2014/main" id="{1C99897A-E5B1-7FBD-57E5-D30618C7C4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O40"/>
  <sheetViews>
    <sheetView tabSelected="1" topLeftCell="A9" workbookViewId="0">
      <selection activeCell="M43" sqref="M43"/>
    </sheetView>
  </sheetViews>
  <sheetFormatPr defaultColWidth="10.6640625" defaultRowHeight="21" x14ac:dyDescent="0.45"/>
  <cols>
    <col min="1" max="1" width="5.1640625" style="1" customWidth="1"/>
    <col min="2" max="2" width="7.33203125" style="6" customWidth="1"/>
    <col min="3" max="3" width="7.83203125" style="6" customWidth="1"/>
    <col min="4" max="4" width="7.6640625" style="11" customWidth="1"/>
    <col min="5" max="5" width="7.33203125" style="1" customWidth="1"/>
    <col min="6" max="6" width="7.83203125" style="6" customWidth="1"/>
    <col min="7" max="7" width="7.6640625" style="11" customWidth="1"/>
    <col min="8" max="8" width="7.33203125" style="6" customWidth="1"/>
    <col min="9" max="9" width="7.83203125" style="6" customWidth="1"/>
    <col min="10" max="10" width="7.6640625" style="11" customWidth="1"/>
    <col min="11" max="11" width="7.3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6" width="6.83203125" style="6" customWidth="1"/>
    <col min="17" max="18" width="10.6640625" style="1" customWidth="1"/>
    <col min="19" max="22" width="7.83203125" style="1" customWidth="1"/>
    <col min="23" max="32" width="8.83203125" style="1" customWidth="1"/>
    <col min="33" max="33" width="7.83203125" style="1" customWidth="1"/>
    <col min="34" max="16384" width="10.6640625" style="1"/>
  </cols>
  <sheetData>
    <row r="1" spans="1:41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41" ht="6" customHeight="1" x14ac:dyDescent="0.45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 x14ac:dyDescent="0.5">
      <c r="A3" s="71" t="s">
        <v>2</v>
      </c>
      <c r="B3" s="70"/>
      <c r="C3" s="70"/>
      <c r="D3" s="72"/>
      <c r="E3" s="70"/>
      <c r="F3" s="70"/>
      <c r="G3" s="72"/>
      <c r="H3" s="70"/>
      <c r="I3" s="73"/>
      <c r="J3" s="74"/>
      <c r="K3" s="75"/>
      <c r="L3" s="76" t="s">
        <v>3</v>
      </c>
      <c r="M3" s="74"/>
      <c r="N3" s="70"/>
      <c r="O3" s="70"/>
      <c r="P3" s="12"/>
      <c r="AN3" s="13"/>
      <c r="AO3" s="14"/>
    </row>
    <row r="4" spans="1:41" ht="22.5" customHeight="1" x14ac:dyDescent="0.45">
      <c r="A4" s="77" t="s">
        <v>4</v>
      </c>
      <c r="B4" s="78"/>
      <c r="C4" s="78"/>
      <c r="D4" s="72"/>
      <c r="E4" s="70"/>
      <c r="F4" s="70"/>
      <c r="G4" s="72"/>
      <c r="H4" s="70"/>
      <c r="I4" s="79"/>
      <c r="J4" s="80"/>
      <c r="K4" s="75"/>
      <c r="L4" s="75"/>
      <c r="M4" s="74"/>
      <c r="N4" s="70"/>
      <c r="O4" s="70"/>
      <c r="P4" s="12"/>
      <c r="Q4" s="15">
        <v>92.28</v>
      </c>
      <c r="AN4" s="13"/>
      <c r="AO4" s="14"/>
    </row>
    <row r="5" spans="1:41" x14ac:dyDescent="0.45">
      <c r="A5" s="81"/>
      <c r="B5" s="82" t="s">
        <v>5</v>
      </c>
      <c r="C5" s="83"/>
      <c r="D5" s="84"/>
      <c r="E5" s="85"/>
      <c r="F5" s="85"/>
      <c r="G5" s="86"/>
      <c r="H5" s="87" t="s">
        <v>6</v>
      </c>
      <c r="I5" s="85"/>
      <c r="J5" s="88"/>
      <c r="K5" s="85"/>
      <c r="L5" s="85"/>
      <c r="M5" s="89"/>
      <c r="N5" s="90" t="s">
        <v>7</v>
      </c>
      <c r="O5" s="91"/>
      <c r="P5" s="12"/>
      <c r="AN5" s="13"/>
      <c r="AO5" s="14"/>
    </row>
    <row r="6" spans="1:41" x14ac:dyDescent="0.45">
      <c r="A6" s="92" t="s">
        <v>8</v>
      </c>
      <c r="B6" s="93" t="s">
        <v>9</v>
      </c>
      <c r="C6" s="94"/>
      <c r="D6" s="95"/>
      <c r="E6" s="93" t="s">
        <v>10</v>
      </c>
      <c r="F6" s="96"/>
      <c r="G6" s="95"/>
      <c r="H6" s="93" t="s">
        <v>9</v>
      </c>
      <c r="I6" s="96"/>
      <c r="J6" s="95"/>
      <c r="K6" s="93" t="s">
        <v>10</v>
      </c>
      <c r="L6" s="96"/>
      <c r="M6" s="97"/>
      <c r="N6" s="98" t="s">
        <v>1</v>
      </c>
      <c r="O6" s="99"/>
      <c r="P6" s="16"/>
      <c r="AN6" s="13"/>
      <c r="AO6" s="14"/>
    </row>
    <row r="7" spans="1:41" s="6" customFormat="1" x14ac:dyDescent="0.45">
      <c r="A7" s="100" t="s">
        <v>11</v>
      </c>
      <c r="B7" s="101" t="s">
        <v>12</v>
      </c>
      <c r="C7" s="101" t="s">
        <v>13</v>
      </c>
      <c r="D7" s="102" t="s">
        <v>14</v>
      </c>
      <c r="E7" s="103" t="s">
        <v>12</v>
      </c>
      <c r="F7" s="101" t="s">
        <v>13</v>
      </c>
      <c r="G7" s="102" t="s">
        <v>14</v>
      </c>
      <c r="H7" s="101" t="s">
        <v>12</v>
      </c>
      <c r="I7" s="103" t="s">
        <v>13</v>
      </c>
      <c r="J7" s="102" t="s">
        <v>14</v>
      </c>
      <c r="K7" s="104" t="s">
        <v>12</v>
      </c>
      <c r="L7" s="104" t="s">
        <v>13</v>
      </c>
      <c r="M7" s="105" t="s">
        <v>14</v>
      </c>
      <c r="N7" s="104" t="s">
        <v>13</v>
      </c>
      <c r="O7" s="104" t="s">
        <v>15</v>
      </c>
      <c r="P7" s="17"/>
      <c r="AN7" s="13"/>
      <c r="AO7" s="14"/>
    </row>
    <row r="8" spans="1:41" x14ac:dyDescent="0.45">
      <c r="A8" s="106"/>
      <c r="B8" s="107" t="s">
        <v>16</v>
      </c>
      <c r="C8" s="108" t="s">
        <v>17</v>
      </c>
      <c r="D8" s="109"/>
      <c r="E8" s="107" t="s">
        <v>16</v>
      </c>
      <c r="F8" s="108" t="s">
        <v>17</v>
      </c>
      <c r="G8" s="109"/>
      <c r="H8" s="107" t="s">
        <v>16</v>
      </c>
      <c r="I8" s="108" t="s">
        <v>17</v>
      </c>
      <c r="J8" s="110"/>
      <c r="K8" s="107" t="s">
        <v>16</v>
      </c>
      <c r="L8" s="108" t="s">
        <v>17</v>
      </c>
      <c r="M8" s="111"/>
      <c r="N8" s="108" t="s">
        <v>18</v>
      </c>
      <c r="O8" s="107" t="s">
        <v>17</v>
      </c>
      <c r="P8" s="18"/>
      <c r="Q8" s="1" t="s">
        <v>5</v>
      </c>
      <c r="S8" s="1" t="s">
        <v>6</v>
      </c>
      <c r="AN8" s="13"/>
      <c r="AO8" s="14"/>
    </row>
    <row r="9" spans="1:41" x14ac:dyDescent="0.45">
      <c r="A9" s="19">
        <v>2542</v>
      </c>
      <c r="B9" s="20">
        <v>101.3</v>
      </c>
      <c r="C9" s="21">
        <v>1085.3</v>
      </c>
      <c r="D9" s="22">
        <v>37159</v>
      </c>
      <c r="E9" s="23">
        <f t="shared" ref="E9:E17" si="0">$Q$4+R9</f>
        <v>92.28</v>
      </c>
      <c r="F9" s="24">
        <v>1080</v>
      </c>
      <c r="G9" s="25">
        <v>37159</v>
      </c>
      <c r="H9" s="20">
        <v>93.87</v>
      </c>
      <c r="I9" s="21">
        <v>2.85</v>
      </c>
      <c r="J9" s="22" t="s">
        <v>19</v>
      </c>
      <c r="K9" s="23">
        <f t="shared" ref="K9:K17" si="1">$Q$4+T9</f>
        <v>92.28</v>
      </c>
      <c r="L9" s="24">
        <v>3</v>
      </c>
      <c r="M9" s="25">
        <v>36929</v>
      </c>
      <c r="N9" s="20">
        <v>2318.7600000000002</v>
      </c>
      <c r="O9" s="26">
        <v>73.3</v>
      </c>
      <c r="P9" s="18"/>
      <c r="Q9" s="6">
        <v>9.02</v>
      </c>
      <c r="R9" s="6"/>
      <c r="S9" s="6">
        <v>1.59</v>
      </c>
      <c r="T9" s="6"/>
      <c r="AN9" s="13"/>
      <c r="AO9" s="14"/>
    </row>
    <row r="10" spans="1:41" x14ac:dyDescent="0.45">
      <c r="A10" s="27">
        <v>2543</v>
      </c>
      <c r="B10" s="20">
        <v>101.56</v>
      </c>
      <c r="C10" s="21">
        <v>1290.8</v>
      </c>
      <c r="D10" s="22">
        <v>37149</v>
      </c>
      <c r="E10" s="28">
        <f t="shared" si="0"/>
        <v>92.28</v>
      </c>
      <c r="F10" s="21">
        <v>1258.4000000000001</v>
      </c>
      <c r="G10" s="29">
        <v>37148</v>
      </c>
      <c r="H10" s="20">
        <v>93.95</v>
      </c>
      <c r="I10" s="21">
        <v>3.6</v>
      </c>
      <c r="J10" s="22">
        <v>36934</v>
      </c>
      <c r="K10" s="28">
        <f t="shared" si="1"/>
        <v>92.28</v>
      </c>
      <c r="L10" s="21">
        <v>3.8</v>
      </c>
      <c r="M10" s="29">
        <v>36934</v>
      </c>
      <c r="N10" s="20">
        <v>2643.1289999999999</v>
      </c>
      <c r="O10" s="26">
        <v>83.81</v>
      </c>
      <c r="P10" s="18"/>
      <c r="Q10" s="6">
        <v>9.2799999999999994</v>
      </c>
      <c r="R10" s="6"/>
      <c r="S10" s="6">
        <v>1.67</v>
      </c>
      <c r="T10" s="6"/>
      <c r="AN10" s="13"/>
      <c r="AO10" s="14"/>
    </row>
    <row r="11" spans="1:41" x14ac:dyDescent="0.45">
      <c r="A11" s="27">
        <v>2544</v>
      </c>
      <c r="B11" s="31">
        <v>103.88</v>
      </c>
      <c r="C11" s="32">
        <v>1930</v>
      </c>
      <c r="D11" s="22">
        <v>37482</v>
      </c>
      <c r="E11" s="28">
        <f t="shared" si="0"/>
        <v>92.28</v>
      </c>
      <c r="F11" s="21">
        <v>1848.8</v>
      </c>
      <c r="G11" s="29">
        <v>37483</v>
      </c>
      <c r="H11" s="20">
        <v>94.08</v>
      </c>
      <c r="I11" s="21">
        <v>7.25</v>
      </c>
      <c r="J11" s="22">
        <v>37371</v>
      </c>
      <c r="K11" s="28">
        <f t="shared" si="1"/>
        <v>92.28</v>
      </c>
      <c r="L11" s="21">
        <v>7.3</v>
      </c>
      <c r="M11" s="29">
        <v>37375</v>
      </c>
      <c r="N11" s="20">
        <v>3591.37</v>
      </c>
      <c r="O11" s="26">
        <v>118.9</v>
      </c>
      <c r="P11" s="18"/>
      <c r="Q11" s="6">
        <v>11.6</v>
      </c>
      <c r="R11" s="6"/>
      <c r="S11" s="6">
        <v>1.8</v>
      </c>
      <c r="T11" s="6"/>
      <c r="AN11" s="13"/>
      <c r="AO11" s="14"/>
    </row>
    <row r="12" spans="1:41" x14ac:dyDescent="0.45">
      <c r="A12" s="27">
        <v>2545</v>
      </c>
      <c r="B12" s="20">
        <v>101.87</v>
      </c>
      <c r="C12" s="21">
        <v>1289.4000000000001</v>
      </c>
      <c r="D12" s="22">
        <v>37511</v>
      </c>
      <c r="E12" s="28">
        <f t="shared" si="0"/>
        <v>92.28</v>
      </c>
      <c r="F12" s="21">
        <v>1276.4000000000001</v>
      </c>
      <c r="G12" s="29">
        <v>37511</v>
      </c>
      <c r="H12" s="20">
        <v>94.02</v>
      </c>
      <c r="I12" s="21">
        <v>1.94</v>
      </c>
      <c r="J12" s="22">
        <v>37324</v>
      </c>
      <c r="K12" s="28">
        <f t="shared" si="1"/>
        <v>92.28</v>
      </c>
      <c r="L12" s="21">
        <v>1.9</v>
      </c>
      <c r="M12" s="29">
        <v>37324</v>
      </c>
      <c r="N12" s="20">
        <v>4082.92</v>
      </c>
      <c r="O12" s="26">
        <v>129.468168324</v>
      </c>
      <c r="P12" s="18"/>
      <c r="Q12" s="6">
        <v>9.59</v>
      </c>
      <c r="R12" s="6"/>
      <c r="S12" s="6">
        <v>1.74</v>
      </c>
      <c r="T12" s="6"/>
      <c r="AN12" s="13"/>
      <c r="AO12" s="10"/>
    </row>
    <row r="13" spans="1:41" x14ac:dyDescent="0.45">
      <c r="A13" s="27">
        <v>2546</v>
      </c>
      <c r="B13" s="20">
        <v>102.28</v>
      </c>
      <c r="C13" s="21">
        <v>1390</v>
      </c>
      <c r="D13" s="22">
        <v>38611</v>
      </c>
      <c r="E13" s="28">
        <f t="shared" si="0"/>
        <v>92.28</v>
      </c>
      <c r="F13" s="21">
        <v>1467.5</v>
      </c>
      <c r="G13" s="29">
        <v>38611</v>
      </c>
      <c r="H13" s="20">
        <v>94.1</v>
      </c>
      <c r="I13" s="21">
        <v>2.2999999999999998</v>
      </c>
      <c r="J13" s="29">
        <v>38428</v>
      </c>
      <c r="K13" s="28">
        <f t="shared" si="1"/>
        <v>92.28</v>
      </c>
      <c r="L13" s="21">
        <v>2.2999999999999998</v>
      </c>
      <c r="M13" s="29">
        <v>38428</v>
      </c>
      <c r="N13" s="20">
        <v>2250.7600000000002</v>
      </c>
      <c r="O13" s="26">
        <v>71.2</v>
      </c>
      <c r="P13" s="18"/>
      <c r="Q13" s="6">
        <v>10</v>
      </c>
      <c r="R13" s="6"/>
      <c r="S13" s="6">
        <v>1.82</v>
      </c>
      <c r="T13" s="6"/>
      <c r="AN13" s="13"/>
      <c r="AO13" s="10"/>
    </row>
    <row r="14" spans="1:41" x14ac:dyDescent="0.45">
      <c r="A14" s="27">
        <v>2547</v>
      </c>
      <c r="B14" s="20">
        <v>101.43</v>
      </c>
      <c r="C14" s="21">
        <v>994</v>
      </c>
      <c r="D14" s="22">
        <v>38155</v>
      </c>
      <c r="E14" s="28">
        <f t="shared" si="0"/>
        <v>92.28</v>
      </c>
      <c r="F14" s="21">
        <v>916</v>
      </c>
      <c r="G14" s="22">
        <v>38245</v>
      </c>
      <c r="H14" s="28">
        <v>93.75</v>
      </c>
      <c r="I14" s="21">
        <v>0.2</v>
      </c>
      <c r="J14" s="29">
        <v>37322</v>
      </c>
      <c r="K14" s="28">
        <f t="shared" si="1"/>
        <v>92.28</v>
      </c>
      <c r="L14" s="21">
        <v>0.2</v>
      </c>
      <c r="M14" s="29">
        <v>37322</v>
      </c>
      <c r="N14" s="20">
        <v>2537.7199999999998</v>
      </c>
      <c r="O14" s="26">
        <v>80.47</v>
      </c>
      <c r="P14" s="18"/>
      <c r="Q14" s="6">
        <v>9.15</v>
      </c>
      <c r="R14" s="6"/>
      <c r="S14" s="6">
        <v>1.47</v>
      </c>
      <c r="T14" s="6"/>
      <c r="AN14" s="13"/>
    </row>
    <row r="15" spans="1:41" x14ac:dyDescent="0.45">
      <c r="A15" s="27">
        <v>2548</v>
      </c>
      <c r="B15" s="20">
        <v>101.97</v>
      </c>
      <c r="C15" s="21">
        <v>1101.9000000000001</v>
      </c>
      <c r="D15" s="22">
        <v>38606</v>
      </c>
      <c r="E15" s="28">
        <f t="shared" si="0"/>
        <v>92.28</v>
      </c>
      <c r="F15" s="21">
        <v>1074.5999999999999</v>
      </c>
      <c r="G15" s="22">
        <v>38606</v>
      </c>
      <c r="H15" s="28">
        <v>93.9</v>
      </c>
      <c r="I15" s="21">
        <v>2.2000000000000002</v>
      </c>
      <c r="J15" s="29">
        <v>38758</v>
      </c>
      <c r="K15" s="28">
        <f t="shared" si="1"/>
        <v>92.28</v>
      </c>
      <c r="L15" s="21">
        <v>2.2000000000000002</v>
      </c>
      <c r="M15" s="29">
        <v>38758</v>
      </c>
      <c r="N15" s="20">
        <v>2957.07888</v>
      </c>
      <c r="O15" s="26">
        <v>93.768356164383491</v>
      </c>
      <c r="P15" s="18"/>
      <c r="Q15" s="6">
        <v>9.69</v>
      </c>
      <c r="R15" s="6"/>
      <c r="S15" s="6">
        <v>1.62</v>
      </c>
      <c r="T15" s="6"/>
    </row>
    <row r="16" spans="1:41" x14ac:dyDescent="0.45">
      <c r="A16" s="27">
        <v>2549</v>
      </c>
      <c r="B16" s="20">
        <v>103.38</v>
      </c>
      <c r="C16" s="21">
        <v>1546.5</v>
      </c>
      <c r="D16" s="22">
        <v>38597</v>
      </c>
      <c r="E16" s="28">
        <f t="shared" si="0"/>
        <v>92.28</v>
      </c>
      <c r="F16" s="21">
        <v>1538.55</v>
      </c>
      <c r="G16" s="22">
        <v>38597</v>
      </c>
      <c r="H16" s="28">
        <v>94.18</v>
      </c>
      <c r="I16" s="21">
        <v>5</v>
      </c>
      <c r="J16" s="29">
        <v>38818</v>
      </c>
      <c r="K16" s="28">
        <f t="shared" si="1"/>
        <v>92.28</v>
      </c>
      <c r="L16" s="21">
        <v>6.48</v>
      </c>
      <c r="M16" s="29">
        <v>38818</v>
      </c>
      <c r="N16" s="20">
        <v>4200.3506880000004</v>
      </c>
      <c r="O16" s="26">
        <v>133.19186021127362</v>
      </c>
      <c r="P16" s="18"/>
      <c r="Q16" s="6">
        <v>11.1</v>
      </c>
      <c r="R16" s="6"/>
      <c r="S16" s="6">
        <v>1.9</v>
      </c>
      <c r="T16" s="6"/>
    </row>
    <row r="17" spans="1:20" x14ac:dyDescent="0.45">
      <c r="A17" s="27">
        <v>2550</v>
      </c>
      <c r="B17" s="20">
        <v>98.23</v>
      </c>
      <c r="C17" s="21">
        <v>411.75</v>
      </c>
      <c r="D17" s="22">
        <v>38616</v>
      </c>
      <c r="E17" s="28">
        <f t="shared" si="0"/>
        <v>92.28</v>
      </c>
      <c r="F17" s="21">
        <v>398.7</v>
      </c>
      <c r="G17" s="22">
        <v>38616</v>
      </c>
      <c r="H17" s="28">
        <v>93.55</v>
      </c>
      <c r="I17" s="21">
        <v>0.35</v>
      </c>
      <c r="J17" s="29">
        <v>38741</v>
      </c>
      <c r="K17" s="28">
        <f t="shared" si="1"/>
        <v>92.28</v>
      </c>
      <c r="L17" s="21">
        <v>0.35</v>
      </c>
      <c r="M17" s="29">
        <v>38741</v>
      </c>
      <c r="N17" s="20">
        <v>1667.51</v>
      </c>
      <c r="O17" s="26">
        <f t="shared" ref="O17:O26" si="2">N17*0.0317097</f>
        <v>52.876241847000003</v>
      </c>
      <c r="P17" s="18"/>
      <c r="Q17" s="6">
        <v>5.95</v>
      </c>
      <c r="R17" s="6"/>
      <c r="S17" s="6">
        <v>1.27</v>
      </c>
      <c r="T17" s="6"/>
    </row>
    <row r="18" spans="1:20" x14ac:dyDescent="0.45">
      <c r="A18" s="27">
        <v>2551</v>
      </c>
      <c r="B18" s="20">
        <v>100.23</v>
      </c>
      <c r="C18" s="21">
        <v>776</v>
      </c>
      <c r="D18" s="22">
        <v>38611</v>
      </c>
      <c r="E18" s="28">
        <v>100.07</v>
      </c>
      <c r="F18" s="21">
        <v>744</v>
      </c>
      <c r="G18" s="22">
        <v>38611</v>
      </c>
      <c r="H18" s="28">
        <v>94.08</v>
      </c>
      <c r="I18" s="21">
        <v>4.2</v>
      </c>
      <c r="J18" s="29">
        <v>38741</v>
      </c>
      <c r="K18" s="28">
        <v>94.08</v>
      </c>
      <c r="L18" s="21">
        <v>4.2</v>
      </c>
      <c r="M18" s="29">
        <v>38741</v>
      </c>
      <c r="N18" s="20">
        <v>2375.3000000000002</v>
      </c>
      <c r="O18" s="26">
        <f t="shared" si="2"/>
        <v>75.320050410000007</v>
      </c>
      <c r="P18" s="18"/>
      <c r="Q18" s="6">
        <v>7.9500000000000028</v>
      </c>
      <c r="S18" s="6">
        <v>1.7999999999999972</v>
      </c>
    </row>
    <row r="19" spans="1:20" x14ac:dyDescent="0.45">
      <c r="A19" s="27">
        <v>2552</v>
      </c>
      <c r="B19" s="20">
        <v>99.08</v>
      </c>
      <c r="C19" s="21">
        <v>527.20000000000005</v>
      </c>
      <c r="D19" s="22">
        <v>38622</v>
      </c>
      <c r="E19" s="28">
        <v>98.66</v>
      </c>
      <c r="F19" s="21">
        <v>468.4</v>
      </c>
      <c r="G19" s="22">
        <v>38622</v>
      </c>
      <c r="H19" s="28">
        <v>93.98</v>
      </c>
      <c r="I19" s="21">
        <v>1.6</v>
      </c>
      <c r="J19" s="29">
        <v>39074</v>
      </c>
      <c r="K19" s="28">
        <v>93.98</v>
      </c>
      <c r="L19" s="21">
        <v>1.6</v>
      </c>
      <c r="M19" s="29">
        <v>39074</v>
      </c>
      <c r="N19" s="20">
        <v>1713.82</v>
      </c>
      <c r="O19" s="26">
        <f t="shared" si="2"/>
        <v>54.344718053999998</v>
      </c>
      <c r="P19" s="18"/>
      <c r="Q19" s="6">
        <v>6.7999999999999972</v>
      </c>
      <c r="S19" s="6">
        <v>1.7000000000000028</v>
      </c>
    </row>
    <row r="20" spans="1:20" x14ac:dyDescent="0.45">
      <c r="A20" s="27">
        <v>2553</v>
      </c>
      <c r="B20" s="20">
        <v>102.41</v>
      </c>
      <c r="C20" s="21">
        <v>1099.95</v>
      </c>
      <c r="D20" s="22">
        <v>38595</v>
      </c>
      <c r="E20" s="28">
        <v>102.37</v>
      </c>
      <c r="F20" s="21">
        <v>1092.1500000000001</v>
      </c>
      <c r="G20" s="29">
        <v>38595</v>
      </c>
      <c r="H20" s="20">
        <v>93.98</v>
      </c>
      <c r="I20" s="21">
        <v>0.36</v>
      </c>
      <c r="J20" s="29">
        <v>40188</v>
      </c>
      <c r="K20" s="28">
        <v>93.99</v>
      </c>
      <c r="L20" s="21">
        <v>0.48</v>
      </c>
      <c r="M20" s="29">
        <v>40188</v>
      </c>
      <c r="N20" s="20">
        <v>2263.66</v>
      </c>
      <c r="O20" s="26">
        <f t="shared" si="2"/>
        <v>71.779979502000003</v>
      </c>
      <c r="P20" s="18"/>
      <c r="Q20" s="6">
        <v>10.129999999999995</v>
      </c>
      <c r="S20" s="6">
        <v>1.7000000000000028</v>
      </c>
    </row>
    <row r="21" spans="1:20" x14ac:dyDescent="0.45">
      <c r="A21" s="27">
        <v>2554</v>
      </c>
      <c r="B21" s="20">
        <v>105.73</v>
      </c>
      <c r="C21" s="21">
        <v>2150.64</v>
      </c>
      <c r="D21" s="22">
        <v>40759</v>
      </c>
      <c r="E21" s="28">
        <v>105.631</v>
      </c>
      <c r="F21" s="21">
        <v>2123.1</v>
      </c>
      <c r="G21" s="29">
        <v>40758</v>
      </c>
      <c r="H21" s="20">
        <v>94.26</v>
      </c>
      <c r="I21" s="21">
        <v>4.75</v>
      </c>
      <c r="J21" s="29">
        <v>40632</v>
      </c>
      <c r="K21" s="28">
        <v>94.272999999999996</v>
      </c>
      <c r="L21" s="21">
        <v>1.84</v>
      </c>
      <c r="M21" s="29">
        <v>40632</v>
      </c>
      <c r="N21" s="20">
        <v>7026.13</v>
      </c>
      <c r="O21" s="26">
        <f t="shared" si="2"/>
        <v>222.796474461</v>
      </c>
      <c r="P21" s="18"/>
      <c r="Q21" s="6">
        <v>13.451999999999998</v>
      </c>
      <c r="S21" s="6">
        <v>1.980000000000004</v>
      </c>
    </row>
    <row r="22" spans="1:20" x14ac:dyDescent="0.45">
      <c r="A22" s="27">
        <v>2555</v>
      </c>
      <c r="B22" s="20">
        <v>100.9</v>
      </c>
      <c r="C22" s="21">
        <v>1021</v>
      </c>
      <c r="D22" s="22">
        <v>41167</v>
      </c>
      <c r="E22" s="28">
        <v>100.57</v>
      </c>
      <c r="F22" s="21">
        <v>943.25</v>
      </c>
      <c r="G22" s="29">
        <v>41162</v>
      </c>
      <c r="H22" s="20">
        <v>93.96</v>
      </c>
      <c r="I22" s="21">
        <v>5.66</v>
      </c>
      <c r="J22" s="29">
        <v>40998</v>
      </c>
      <c r="K22" s="28">
        <v>93.974999999999994</v>
      </c>
      <c r="L22" s="21">
        <v>6.38</v>
      </c>
      <c r="M22" s="29">
        <v>40997</v>
      </c>
      <c r="N22" s="20">
        <v>3839.66</v>
      </c>
      <c r="O22" s="26">
        <f t="shared" si="2"/>
        <v>121.754466702</v>
      </c>
      <c r="P22" s="18"/>
      <c r="Q22" s="6">
        <v>8.6159999999999997</v>
      </c>
      <c r="S22" s="6">
        <v>1.6799999999999926</v>
      </c>
    </row>
    <row r="23" spans="1:20" x14ac:dyDescent="0.45">
      <c r="A23" s="27">
        <v>2556</v>
      </c>
      <c r="B23" s="20">
        <v>100.33</v>
      </c>
      <c r="C23" s="21">
        <v>893.65</v>
      </c>
      <c r="D23" s="22">
        <v>41518</v>
      </c>
      <c r="E23" s="28">
        <v>99.96</v>
      </c>
      <c r="F23" s="21">
        <v>819</v>
      </c>
      <c r="G23" s="29">
        <v>41518</v>
      </c>
      <c r="H23" s="20">
        <v>93.88</v>
      </c>
      <c r="I23" s="21">
        <v>0</v>
      </c>
      <c r="J23" s="29">
        <v>41334</v>
      </c>
      <c r="K23" s="28">
        <v>93.88</v>
      </c>
      <c r="L23" s="21">
        <v>0</v>
      </c>
      <c r="M23" s="29">
        <v>41334</v>
      </c>
      <c r="N23" s="20">
        <v>1802.33</v>
      </c>
      <c r="O23" s="26">
        <f t="shared" si="2"/>
        <v>57.151343601000001</v>
      </c>
      <c r="P23" s="18"/>
      <c r="Q23" s="6">
        <v>8.0499999999999972</v>
      </c>
      <c r="S23" s="6">
        <v>1.5999999999999943</v>
      </c>
    </row>
    <row r="24" spans="1:20" x14ac:dyDescent="0.45">
      <c r="A24" s="27">
        <v>2557</v>
      </c>
      <c r="B24" s="20">
        <v>102.35</v>
      </c>
      <c r="C24" s="21">
        <v>1243</v>
      </c>
      <c r="D24" s="22">
        <v>41887</v>
      </c>
      <c r="E24" s="28">
        <v>102.06699999999999</v>
      </c>
      <c r="F24" s="21">
        <v>1187</v>
      </c>
      <c r="G24" s="29">
        <v>41887</v>
      </c>
      <c r="H24" s="20">
        <v>94.04</v>
      </c>
      <c r="I24" s="21">
        <v>0</v>
      </c>
      <c r="J24" s="29">
        <v>41642</v>
      </c>
      <c r="K24" s="28">
        <v>94.04</v>
      </c>
      <c r="L24" s="21">
        <v>0</v>
      </c>
      <c r="M24" s="29">
        <v>41643</v>
      </c>
      <c r="N24" s="20">
        <v>2238.12</v>
      </c>
      <c r="O24" s="26">
        <f t="shared" si="2"/>
        <v>70.970113764000004</v>
      </c>
      <c r="P24" s="18"/>
      <c r="Q24" s="6">
        <v>10.069999999999993</v>
      </c>
      <c r="S24" s="6">
        <v>1.7600000000000051</v>
      </c>
    </row>
    <row r="25" spans="1:20" x14ac:dyDescent="0.45">
      <c r="A25" s="27">
        <v>2558</v>
      </c>
      <c r="B25" s="20">
        <v>97.7</v>
      </c>
      <c r="C25" s="21">
        <v>440</v>
      </c>
      <c r="D25" s="22">
        <v>42268</v>
      </c>
      <c r="E25" s="28">
        <v>97.5</v>
      </c>
      <c r="F25" s="21">
        <v>403.5</v>
      </c>
      <c r="G25" s="29">
        <v>42268</v>
      </c>
      <c r="H25" s="20">
        <v>93.77</v>
      </c>
      <c r="I25" s="21">
        <v>0</v>
      </c>
      <c r="J25" s="29">
        <v>42094</v>
      </c>
      <c r="K25" s="28">
        <v>93.775999999999996</v>
      </c>
      <c r="L25" s="21">
        <v>0</v>
      </c>
      <c r="M25" s="29">
        <v>42094</v>
      </c>
      <c r="N25" s="20">
        <v>839.88</v>
      </c>
      <c r="O25" s="26">
        <f t="shared" si="2"/>
        <v>26.632342835999999</v>
      </c>
      <c r="P25" s="18"/>
      <c r="Q25" s="6">
        <v>5.4200000000000017</v>
      </c>
      <c r="S25" s="6">
        <v>1.4899999999999949</v>
      </c>
    </row>
    <row r="26" spans="1:20" x14ac:dyDescent="0.45">
      <c r="A26" s="27">
        <v>2559</v>
      </c>
      <c r="B26" s="20">
        <v>101.34</v>
      </c>
      <c r="C26" s="21">
        <v>909.8</v>
      </c>
      <c r="D26" s="22">
        <v>42628</v>
      </c>
      <c r="E26" s="28">
        <v>101.08</v>
      </c>
      <c r="F26" s="21">
        <v>865.6</v>
      </c>
      <c r="G26" s="29">
        <v>42600</v>
      </c>
      <c r="H26" s="20">
        <v>93.53</v>
      </c>
      <c r="I26" s="21">
        <v>0</v>
      </c>
      <c r="J26" s="29">
        <v>42488</v>
      </c>
      <c r="K26" s="28">
        <v>93.54</v>
      </c>
      <c r="L26" s="21">
        <v>0</v>
      </c>
      <c r="M26" s="29">
        <v>42488</v>
      </c>
      <c r="N26" s="20">
        <v>2644.22</v>
      </c>
      <c r="O26" s="26">
        <f t="shared" si="2"/>
        <v>83.847422933999994</v>
      </c>
      <c r="P26" s="18"/>
      <c r="Q26" s="6">
        <v>9.0600000000000023</v>
      </c>
      <c r="S26" s="6">
        <v>1.25</v>
      </c>
    </row>
    <row r="27" spans="1:20" x14ac:dyDescent="0.45">
      <c r="A27" s="27">
        <v>2560</v>
      </c>
      <c r="B27" s="20">
        <v>101.89</v>
      </c>
      <c r="C27" s="21">
        <v>1072.55</v>
      </c>
      <c r="D27" s="22">
        <v>43360</v>
      </c>
      <c r="E27" s="28">
        <v>101.29</v>
      </c>
      <c r="F27" s="21">
        <v>956.1</v>
      </c>
      <c r="G27" s="29">
        <v>43361</v>
      </c>
      <c r="H27" s="20">
        <v>93.88</v>
      </c>
      <c r="I27" s="21">
        <v>0</v>
      </c>
      <c r="J27" s="22">
        <v>43191</v>
      </c>
      <c r="K27" s="28">
        <v>93.94</v>
      </c>
      <c r="L27" s="21">
        <v>0</v>
      </c>
      <c r="M27" s="29">
        <v>43191</v>
      </c>
      <c r="N27" s="20">
        <v>3835.13</v>
      </c>
      <c r="O27" s="26">
        <v>121.61</v>
      </c>
      <c r="P27" s="70"/>
      <c r="Q27" s="6">
        <v>9.61</v>
      </c>
      <c r="R27" s="66"/>
      <c r="S27" s="6">
        <v>1.5999999999999943</v>
      </c>
    </row>
    <row r="28" spans="1:20" x14ac:dyDescent="0.45">
      <c r="A28" s="27">
        <v>2561</v>
      </c>
      <c r="B28" s="47">
        <v>100.74</v>
      </c>
      <c r="C28" s="67">
        <v>757.3</v>
      </c>
      <c r="D28" s="22">
        <v>43698</v>
      </c>
      <c r="E28" s="50">
        <v>100.43</v>
      </c>
      <c r="F28" s="67">
        <v>712.35</v>
      </c>
      <c r="G28" s="29">
        <v>43698</v>
      </c>
      <c r="H28" s="47">
        <v>93.8</v>
      </c>
      <c r="I28" s="67">
        <v>0.16</v>
      </c>
      <c r="J28" s="68">
        <v>43512</v>
      </c>
      <c r="K28" s="50">
        <v>93.8</v>
      </c>
      <c r="L28" s="67">
        <v>0.16</v>
      </c>
      <c r="M28" s="51">
        <v>43512</v>
      </c>
      <c r="N28" s="69">
        <v>2438.6</v>
      </c>
      <c r="O28" s="54">
        <v>77.33</v>
      </c>
      <c r="P28" s="70"/>
      <c r="Q28" s="6">
        <v>8.4599999999999937</v>
      </c>
      <c r="R28" s="66"/>
      <c r="S28" s="6">
        <v>1.519999999999996</v>
      </c>
    </row>
    <row r="29" spans="1:20" x14ac:dyDescent="0.45">
      <c r="A29" s="27">
        <v>2562</v>
      </c>
      <c r="B29" s="47">
        <v>102.29</v>
      </c>
      <c r="C29" s="67">
        <v>1093</v>
      </c>
      <c r="D29" s="22">
        <v>43711</v>
      </c>
      <c r="E29" s="50">
        <v>102.11</v>
      </c>
      <c r="F29" s="67">
        <v>1057</v>
      </c>
      <c r="G29" s="29">
        <v>44077</v>
      </c>
      <c r="H29" s="47">
        <v>93.64</v>
      </c>
      <c r="I29" s="67">
        <v>0.02</v>
      </c>
      <c r="J29" s="68">
        <v>44034</v>
      </c>
      <c r="K29" s="50">
        <v>93.65</v>
      </c>
      <c r="L29" s="67">
        <v>0.03</v>
      </c>
      <c r="M29" s="51">
        <v>44033</v>
      </c>
      <c r="N29" s="69">
        <v>1356.25</v>
      </c>
      <c r="O29" s="54">
        <v>43.01</v>
      </c>
      <c r="P29" s="70"/>
      <c r="Q29" s="6">
        <v>10.010000000000005</v>
      </c>
      <c r="R29" s="66"/>
      <c r="S29" s="6">
        <v>1.3599999999999994</v>
      </c>
    </row>
    <row r="30" spans="1:20" x14ac:dyDescent="0.45">
      <c r="A30" s="27">
        <v>2563</v>
      </c>
      <c r="B30" s="47">
        <v>104.24</v>
      </c>
      <c r="C30" s="67">
        <v>1536.4</v>
      </c>
      <c r="D30" s="22">
        <v>44066</v>
      </c>
      <c r="E30" s="50">
        <v>104.08</v>
      </c>
      <c r="F30" s="67">
        <v>1502.8</v>
      </c>
      <c r="G30" s="29">
        <v>44066</v>
      </c>
      <c r="H30" s="47">
        <v>93.46</v>
      </c>
      <c r="I30" s="67">
        <v>0</v>
      </c>
      <c r="J30" s="68">
        <v>43957</v>
      </c>
      <c r="K30" s="50">
        <v>93.47</v>
      </c>
      <c r="L30" s="67">
        <v>0</v>
      </c>
      <c r="M30" s="51">
        <v>43957</v>
      </c>
      <c r="N30" s="69">
        <v>1328.59</v>
      </c>
      <c r="O30" s="54">
        <v>42.13</v>
      </c>
      <c r="P30" s="70"/>
      <c r="Q30" s="6">
        <v>11.959999999999994</v>
      </c>
      <c r="R30" s="66"/>
      <c r="S30" s="6">
        <v>1.1799999999999926</v>
      </c>
    </row>
    <row r="31" spans="1:20" ht="22.5" customHeight="1" x14ac:dyDescent="0.45">
      <c r="A31" s="27">
        <v>2564</v>
      </c>
      <c r="B31" s="112">
        <v>99.88</v>
      </c>
      <c r="C31" s="113">
        <v>558.4</v>
      </c>
      <c r="D31" s="114">
        <v>44494</v>
      </c>
      <c r="E31" s="115">
        <v>99.724000000000004</v>
      </c>
      <c r="F31" s="113">
        <v>537.6</v>
      </c>
      <c r="G31" s="116">
        <v>44494</v>
      </c>
      <c r="H31" s="112">
        <v>93.62</v>
      </c>
      <c r="I31" s="117">
        <v>0.06</v>
      </c>
      <c r="J31" s="116">
        <v>242622</v>
      </c>
      <c r="K31" s="115">
        <v>93.634</v>
      </c>
      <c r="L31" s="117">
        <v>0.09</v>
      </c>
      <c r="M31" s="116">
        <v>242622</v>
      </c>
      <c r="N31" s="118">
        <v>1360.49</v>
      </c>
      <c r="O31" s="119">
        <f t="shared" ref="O31" si="3">N31*0.0317097</f>
        <v>43.140729753000002</v>
      </c>
      <c r="P31" s="70"/>
      <c r="Q31" s="66">
        <v>7.5999999999999943</v>
      </c>
      <c r="R31" s="66"/>
      <c r="S31" s="66">
        <v>1.3400000000000034</v>
      </c>
    </row>
    <row r="32" spans="1:20" x14ac:dyDescent="0.45">
      <c r="A32" s="27">
        <v>2565</v>
      </c>
      <c r="B32" s="112">
        <v>101.36</v>
      </c>
      <c r="C32" s="113">
        <v>839.2</v>
      </c>
      <c r="D32" s="114">
        <v>45568</v>
      </c>
      <c r="E32" s="115">
        <v>101.23</v>
      </c>
      <c r="F32" s="113">
        <v>817.1</v>
      </c>
      <c r="G32" s="116">
        <v>45569</v>
      </c>
      <c r="H32" s="112">
        <v>93.75</v>
      </c>
      <c r="I32" s="117">
        <v>0.25</v>
      </c>
      <c r="J32" s="116">
        <v>45377</v>
      </c>
      <c r="K32" s="115">
        <v>93.77</v>
      </c>
      <c r="L32" s="117">
        <v>0.31</v>
      </c>
      <c r="M32" s="116">
        <v>45377</v>
      </c>
      <c r="N32" s="118">
        <v>2997.79</v>
      </c>
      <c r="O32" s="119">
        <v>95.06</v>
      </c>
      <c r="P32" s="18"/>
      <c r="Q32" s="1">
        <v>9.08</v>
      </c>
      <c r="S32" s="1">
        <v>1.47</v>
      </c>
    </row>
    <row r="33" spans="1:19" x14ac:dyDescent="0.45">
      <c r="A33" s="33">
        <v>2566</v>
      </c>
      <c r="B33" s="38">
        <v>103.32</v>
      </c>
      <c r="C33" s="39">
        <v>1243</v>
      </c>
      <c r="D33" s="40">
        <v>45566</v>
      </c>
      <c r="E33" s="41">
        <v>103.19</v>
      </c>
      <c r="F33" s="39">
        <v>1217</v>
      </c>
      <c r="G33" s="42">
        <v>45566</v>
      </c>
      <c r="H33" s="38">
        <v>93.74</v>
      </c>
      <c r="I33" s="39">
        <v>0.14000000000000001</v>
      </c>
      <c r="J33" s="43">
        <v>45393</v>
      </c>
      <c r="K33" s="41">
        <v>93.77</v>
      </c>
      <c r="L33" s="39">
        <v>0.17</v>
      </c>
      <c r="M33" s="44">
        <v>45393</v>
      </c>
      <c r="N33" s="45">
        <v>1835.76</v>
      </c>
      <c r="O33" s="46">
        <v>58.21</v>
      </c>
      <c r="P33" s="18"/>
      <c r="Q33" s="1">
        <v>11.04</v>
      </c>
      <c r="S33" s="1">
        <v>1.46</v>
      </c>
    </row>
    <row r="34" spans="1:19" x14ac:dyDescent="0.45">
      <c r="A34" s="33"/>
      <c r="B34" s="38"/>
      <c r="C34" s="39"/>
      <c r="D34" s="40"/>
      <c r="E34" s="41"/>
      <c r="F34" s="39"/>
      <c r="G34" s="42"/>
      <c r="H34" s="38"/>
      <c r="I34" s="39"/>
      <c r="J34" s="43"/>
      <c r="K34" s="41"/>
      <c r="L34" s="39"/>
      <c r="M34" s="44"/>
      <c r="N34" s="45"/>
      <c r="O34" s="46"/>
      <c r="P34" s="18"/>
    </row>
    <row r="35" spans="1:19" ht="23.1" customHeight="1" x14ac:dyDescent="0.45">
      <c r="A35" s="30"/>
      <c r="B35" s="47"/>
      <c r="C35" s="48"/>
      <c r="D35" s="49"/>
      <c r="E35" s="50"/>
      <c r="F35" s="48"/>
      <c r="G35" s="51"/>
      <c r="H35" s="52"/>
      <c r="I35" s="48"/>
      <c r="J35" s="53"/>
      <c r="K35" s="50"/>
      <c r="L35" s="48"/>
      <c r="M35" s="51"/>
      <c r="N35" s="47"/>
      <c r="O35" s="54"/>
    </row>
    <row r="36" spans="1:19" ht="23.1" customHeight="1" x14ac:dyDescent="0.45">
      <c r="A36" s="30"/>
      <c r="B36" s="47"/>
      <c r="C36" s="48"/>
      <c r="D36" s="53"/>
      <c r="E36" s="50"/>
      <c r="F36" s="48"/>
      <c r="G36" s="51"/>
      <c r="H36" s="52"/>
      <c r="I36" s="48"/>
      <c r="J36" s="53"/>
      <c r="K36" s="50"/>
      <c r="L36" s="48"/>
      <c r="M36" s="51"/>
      <c r="N36" s="47"/>
      <c r="O36" s="54"/>
    </row>
    <row r="37" spans="1:19" ht="23.1" customHeight="1" x14ac:dyDescent="0.45">
      <c r="A37" s="30"/>
      <c r="B37" s="34"/>
      <c r="C37" s="55"/>
      <c r="D37" s="53"/>
      <c r="E37" s="50"/>
      <c r="F37" s="48"/>
      <c r="G37" s="51"/>
      <c r="H37" s="52"/>
      <c r="I37" s="48"/>
      <c r="J37" s="53"/>
      <c r="K37" s="35"/>
      <c r="L37" s="55"/>
      <c r="M37" s="36"/>
      <c r="N37" s="34"/>
      <c r="O37" s="37"/>
    </row>
    <row r="38" spans="1:19" ht="23.1" customHeight="1" x14ac:dyDescent="0.45">
      <c r="A38" s="56"/>
      <c r="B38" s="57"/>
      <c r="C38" s="58"/>
      <c r="D38" s="59"/>
      <c r="E38" s="60"/>
      <c r="F38" s="58"/>
      <c r="G38" s="61"/>
      <c r="H38" s="62"/>
      <c r="I38" s="58"/>
      <c r="J38" s="63"/>
      <c r="K38" s="60"/>
      <c r="L38" s="58"/>
      <c r="M38" s="64"/>
      <c r="N38" s="57"/>
      <c r="O38" s="65"/>
    </row>
    <row r="40" spans="1:19" x14ac:dyDescent="0.45">
      <c r="C40" s="120"/>
      <c r="D40" s="121" t="s">
        <v>20</v>
      </c>
      <c r="E40" s="120"/>
      <c r="F40" s="120"/>
      <c r="G40" s="122"/>
      <c r="H40" s="123"/>
      <c r="I40" s="120"/>
      <c r="J40" s="124"/>
      <c r="K40" s="120"/>
    </row>
  </sheetData>
  <phoneticPr fontId="19" type="noConversion"/>
  <pageMargins left="0.8" right="0.19" top="0.59" bottom="0.39" header="0.52" footer="0.5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Y.37</vt:lpstr>
      <vt:lpstr>กราฟ-Y.37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2010-12-01T07:04:35Z</cp:lastPrinted>
  <dcterms:created xsi:type="dcterms:W3CDTF">1994-01-31T08:04:27Z</dcterms:created>
  <dcterms:modified xsi:type="dcterms:W3CDTF">2024-06-20T01:48:03Z</dcterms:modified>
</cp:coreProperties>
</file>