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3"/>
  </bookViews>
  <sheets>
    <sheet name="กราฟ-Y.37" sheetId="1" r:id="rId1"/>
    <sheet name="ปริมาณน้ำสูงสุด" sheetId="2" r:id="rId2"/>
    <sheet name="ปริมาณน้ำต่ำสุด" sheetId="3" r:id="rId3"/>
    <sheet name="Data Y.37" sheetId="4" r:id="rId4"/>
  </sheets>
  <externalReferences>
    <externalReference r:id="rId7"/>
  </externalReferences>
  <definedNames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<sst xmlns="http://schemas.openxmlformats.org/spreadsheetml/2006/main" count="41" uniqueCount="21">
  <si>
    <t xml:space="preserve">       ปริมาณน้ำรายปี</t>
  </si>
  <si>
    <t xml:space="preserve"> </t>
  </si>
  <si>
    <t>สถานี :  Y.37  แม่น้ำยม  บ้านใหม่กลาง  อ.วังชิ้น  จ.แพร่</t>
  </si>
  <si>
    <t>พื้นที่รับน้ำ  10,306   ตร.กม.</t>
  </si>
  <si>
    <t>ตลิ่งฝั่งซ้าย  105.309 ม.(ร.ท.ก.) ตลิ่งฝั่งขวา  106.254 ม.(ร.ท.ก.)ท้องน้ำ  91.569 ม.(ร.ท.ก.) ศูนย์เสาระดับน้ำ  92.280 ม.(ร.ท ก.)</t>
  </si>
  <si>
    <t>สูงสุด</t>
  </si>
  <si>
    <t>ต่ำสุด</t>
  </si>
  <si>
    <t>รายปี</t>
  </si>
  <si>
    <t xml:space="preserve"> 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</si>
  <si>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</si>
  <si>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</si>
  <si>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</si>
  <si>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</si>
  <si>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</si>
  <si>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</si>
  <si>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</si>
  <si>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</si>
  <si>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</si>
  <si>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</si>
  <si>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29 ก.พ.</t>
  </si>
  <si>
    <r>
      <t>หมายเหตุ</t>
    </r>
    <r>
      <rPr>
        <sz val="14"/>
        <rFont val="AngsanaUPC"/>
        <family val="1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</si>
</sst>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7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_);\(0\)"/>
    <numFmt numFmtId="239" formatCode="0.000_)"/>
    <numFmt numFmtId="240" formatCode="0.000"/>
    <numFmt numFmtId="241" formatCode="d\ \ด\ด\ด"/>
    <numFmt numFmtId="242" formatCode="d\ mmm"/>
    <numFmt numFmtId="243" formatCode="#,##0_ ;\-#,##0\ "/>
    <numFmt numFmtId="244" formatCode="#,##0.00_ ;\-#,##0.00\ "/>
    <numFmt numFmtId="245" formatCode="bbbb"/>
    <numFmt numFmtId="246" formatCode="mmm\-yyyy"/>
    <numFmt numFmtId="247" formatCode="#,##0.0_ ;\-#,##0.0\ "/>
  </numFmts>
  <fonts count="4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CordiaUPC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8"/>
      <name val="CordiaUPC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1"/>
    </font>
    <font>
      <b/>
      <sz val="12"/>
      <name val="AngsanaUPC"/>
      <family val="1"/>
    </font>
    <font>
      <b/>
      <sz val="11"/>
      <name val="AngsanaUPC"/>
      <family val="1"/>
    </font>
    <font>
      <sz val="14"/>
      <color indexed="10"/>
      <name val="AngsanaUPC"/>
      <family val="1"/>
    </font>
    <font>
      <sz val="12"/>
      <name val="AngsanaUPC"/>
      <family val="1"/>
    </font>
    <font>
      <b/>
      <u val="single"/>
      <sz val="14"/>
      <name val="AngsanaUPC"/>
      <family val="1"/>
    </font>
    <font>
      <b/>
      <sz val="16"/>
      <color indexed="8"/>
      <name val="CordiaUPC"/>
      <family val="0"/>
    </font>
    <font>
      <sz val="14"/>
      <color indexed="8"/>
      <name val="CordiaUPC"/>
      <family val="0"/>
    </font>
    <font>
      <b/>
      <sz val="14"/>
      <color indexed="8"/>
      <name val="CordiaUPC"/>
      <family val="0"/>
    </font>
    <font>
      <sz val="16"/>
      <color indexed="8"/>
      <name val="AngsanaUPC"/>
      <family val="0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b/>
      <sz val="16.75"/>
      <name val="TH SarabunPSK"/>
      <family val="2"/>
    </font>
    <font>
      <sz val="16.75"/>
      <color indexed="10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4"/>
      <color indexed="10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2" applyNumberFormat="0" applyAlignment="0" applyProtection="0"/>
    <xf numFmtId="0" fontId="10" fillId="0" borderId="3" applyNumberFormat="0" applyFill="0" applyAlignment="0" applyProtection="0"/>
    <xf numFmtId="0" fontId="15" fillId="6" borderId="0" applyNumberFormat="0" applyBorder="0" applyAlignment="0" applyProtection="0"/>
    <xf numFmtId="0" fontId="12" fillId="0" borderId="0">
      <alignment/>
      <protection/>
    </xf>
    <xf numFmtId="0" fontId="16" fillId="7" borderId="1" applyNumberFormat="0" applyAlignment="0" applyProtection="0"/>
    <xf numFmtId="0" fontId="17" fillId="7" borderId="0" applyNumberFormat="0" applyBorder="0" applyAlignment="0" applyProtection="0"/>
    <xf numFmtId="9" fontId="4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0" fillId="11" borderId="5" applyNumberFormat="0" applyAlignment="0" applyProtection="0"/>
    <xf numFmtId="0" fontId="12" fillId="4" borderId="6" applyNumberFormat="0" applyFon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28">
    <xf numFmtId="233" fontId="0" fillId="0" borderId="0" xfId="0" applyAlignment="1">
      <alignment/>
    </xf>
    <xf numFmtId="0" fontId="0" fillId="0" borderId="0" xfId="46" applyFont="1">
      <alignment/>
      <protection/>
    </xf>
    <xf numFmtId="2" fontId="25" fillId="0" borderId="0" xfId="46" applyNumberFormat="1" applyFont="1" applyAlignment="1">
      <alignment horizontal="centerContinuous"/>
      <protection/>
    </xf>
    <xf numFmtId="2" fontId="0" fillId="0" borderId="0" xfId="46" applyNumberFormat="1" applyFont="1" applyAlignment="1">
      <alignment horizontal="centerContinuous"/>
      <protection/>
    </xf>
    <xf numFmtId="241" fontId="0" fillId="0" borderId="0" xfId="46" applyNumberFormat="1" applyFont="1" applyAlignment="1">
      <alignment horizontal="centerContinuous"/>
      <protection/>
    </xf>
    <xf numFmtId="0" fontId="0" fillId="0" borderId="0" xfId="46" applyFont="1" applyAlignment="1">
      <alignment horizontal="center"/>
      <protection/>
    </xf>
    <xf numFmtId="2" fontId="0" fillId="0" borderId="0" xfId="46" applyNumberFormat="1" applyFont="1">
      <alignment/>
      <protection/>
    </xf>
    <xf numFmtId="241" fontId="0" fillId="0" borderId="0" xfId="46" applyNumberFormat="1" applyFont="1" applyAlignment="1">
      <alignment horizontal="right"/>
      <protection/>
    </xf>
    <xf numFmtId="2" fontId="0" fillId="0" borderId="0" xfId="46" applyNumberFormat="1" applyFont="1" applyAlignment="1">
      <alignment horizontal="center"/>
      <protection/>
    </xf>
    <xf numFmtId="241" fontId="0" fillId="0" borderId="0" xfId="46" applyNumberFormat="1" applyFont="1" applyAlignment="1">
      <alignment horizontal="center"/>
      <protection/>
    </xf>
    <xf numFmtId="2" fontId="0" fillId="0" borderId="0" xfId="46" applyNumberFormat="1" applyFont="1" applyAlignment="1">
      <alignment horizontal="right"/>
      <protection/>
    </xf>
    <xf numFmtId="241" fontId="0" fillId="0" borderId="0" xfId="46" applyNumberFormat="1" applyFont="1">
      <alignment/>
      <protection/>
    </xf>
    <xf numFmtId="0" fontId="26" fillId="0" borderId="0" xfId="46" applyFont="1" applyAlignment="1">
      <alignment horizontal="left"/>
      <protection/>
    </xf>
    <xf numFmtId="2" fontId="27" fillId="0" borderId="0" xfId="46" applyNumberFormat="1" applyFont="1">
      <alignment/>
      <protection/>
    </xf>
    <xf numFmtId="241" fontId="27" fillId="0" borderId="0" xfId="46" applyNumberFormat="1" applyFont="1" applyAlignment="1">
      <alignment horizontal="right"/>
      <protection/>
    </xf>
    <xf numFmtId="0" fontId="27" fillId="0" borderId="0" xfId="46" applyFont="1">
      <alignment/>
      <protection/>
    </xf>
    <xf numFmtId="241" fontId="27" fillId="0" borderId="0" xfId="46" applyNumberFormat="1" applyFont="1">
      <alignment/>
      <protection/>
    </xf>
    <xf numFmtId="2" fontId="27" fillId="0" borderId="0" xfId="46" applyNumberFormat="1" applyFont="1" applyAlignment="1">
      <alignment horizontal="right"/>
      <protection/>
    </xf>
    <xf numFmtId="241" fontId="26" fillId="0" borderId="0" xfId="46" applyNumberFormat="1" applyFont="1" applyAlignment="1">
      <alignment horizontal="center"/>
      <protection/>
    </xf>
    <xf numFmtId="245" fontId="0" fillId="0" borderId="0" xfId="46" applyNumberFormat="1" applyFont="1" applyBorder="1">
      <alignment/>
      <protection/>
    </xf>
    <xf numFmtId="2" fontId="0" fillId="0" borderId="0" xfId="46" applyNumberFormat="1" applyFont="1" applyBorder="1" applyAlignment="1">
      <alignment horizontal="right"/>
      <protection/>
    </xf>
    <xf numFmtId="0" fontId="27" fillId="0" borderId="0" xfId="46" applyFont="1" applyAlignment="1">
      <alignment horizontal="left"/>
      <protection/>
    </xf>
    <xf numFmtId="2" fontId="27" fillId="0" borderId="0" xfId="46" applyNumberFormat="1" applyFont="1" applyAlignment="1">
      <alignment horizontal="left"/>
      <protection/>
    </xf>
    <xf numFmtId="2" fontId="27" fillId="0" borderId="0" xfId="46" applyNumberFormat="1" applyFont="1" applyAlignment="1">
      <alignment horizontal="center"/>
      <protection/>
    </xf>
    <xf numFmtId="241" fontId="27" fillId="0" borderId="0" xfId="46" applyNumberFormat="1" applyFont="1" applyAlignment="1">
      <alignment horizontal="center"/>
      <protection/>
    </xf>
    <xf numFmtId="240" fontId="0" fillId="0" borderId="0" xfId="46" applyNumberFormat="1" applyFont="1">
      <alignment/>
      <protection/>
    </xf>
    <xf numFmtId="0" fontId="27" fillId="0" borderId="10" xfId="46" applyFont="1" applyBorder="1" applyAlignment="1">
      <alignment horizontal="center"/>
      <protection/>
    </xf>
    <xf numFmtId="2" fontId="27" fillId="0" borderId="11" xfId="46" applyNumberFormat="1" applyFont="1" applyBorder="1" applyAlignment="1">
      <alignment horizontal="centerContinuous"/>
      <protection/>
    </xf>
    <xf numFmtId="0" fontId="27" fillId="0" borderId="11" xfId="46" applyFont="1" applyBorder="1" applyAlignment="1">
      <alignment horizontal="centerContinuous"/>
      <protection/>
    </xf>
    <xf numFmtId="241" fontId="28" fillId="0" borderId="11" xfId="46" applyNumberFormat="1" applyFont="1" applyBorder="1" applyAlignment="1">
      <alignment horizontal="centerContinuous"/>
      <protection/>
    </xf>
    <xf numFmtId="2" fontId="28" fillId="0" borderId="11" xfId="46" applyNumberFormat="1" applyFont="1" applyBorder="1" applyAlignment="1">
      <alignment horizontal="centerContinuous"/>
      <protection/>
    </xf>
    <xf numFmtId="241" fontId="28" fillId="0" borderId="12" xfId="46" applyNumberFormat="1" applyFont="1" applyBorder="1" applyAlignment="1">
      <alignment horizontal="centerContinuous"/>
      <protection/>
    </xf>
    <xf numFmtId="241" fontId="27" fillId="0" borderId="12" xfId="46" applyNumberFormat="1" applyFont="1" applyBorder="1" applyAlignment="1">
      <alignment horizontal="centerContinuous"/>
      <protection/>
    </xf>
    <xf numFmtId="241" fontId="27" fillId="0" borderId="11" xfId="46" applyNumberFormat="1" applyFont="1" applyBorder="1" applyAlignment="1">
      <alignment horizontal="centerContinuous"/>
      <protection/>
    </xf>
    <xf numFmtId="241" fontId="28" fillId="0" borderId="13" xfId="46" applyNumberFormat="1" applyFont="1" applyBorder="1" applyAlignment="1">
      <alignment horizontal="centerContinuous"/>
      <protection/>
    </xf>
    <xf numFmtId="2" fontId="27" fillId="0" borderId="14" xfId="46" applyNumberFormat="1" applyFont="1" applyBorder="1" applyAlignment="1">
      <alignment horizontal="centerContinuous"/>
      <protection/>
    </xf>
    <xf numFmtId="2" fontId="27" fillId="0" borderId="15" xfId="46" applyNumberFormat="1" applyFont="1" applyBorder="1" applyAlignment="1">
      <alignment horizontal="centerContinuous"/>
      <protection/>
    </xf>
    <xf numFmtId="2" fontId="27" fillId="0" borderId="0" xfId="46" applyNumberFormat="1" applyFont="1" applyBorder="1" applyAlignment="1">
      <alignment/>
      <protection/>
    </xf>
    <xf numFmtId="0" fontId="27" fillId="0" borderId="16" xfId="46" applyFont="1" applyBorder="1" applyAlignment="1">
      <alignment horizontal="center"/>
      <protection/>
    </xf>
    <xf numFmtId="2" fontId="27" fillId="0" borderId="17" xfId="46" applyNumberFormat="1" applyFont="1" applyBorder="1" applyAlignment="1">
      <alignment horizontal="centerContinuous"/>
      <protection/>
    </xf>
    <xf numFmtId="0" fontId="27" fillId="0" borderId="18" xfId="46" applyFont="1" applyBorder="1" applyAlignment="1">
      <alignment horizontal="centerContinuous"/>
      <protection/>
    </xf>
    <xf numFmtId="241" fontId="27" fillId="0" borderId="17" xfId="46" applyNumberFormat="1" applyFont="1" applyBorder="1" applyAlignment="1">
      <alignment horizontal="centerContinuous"/>
      <protection/>
    </xf>
    <xf numFmtId="0" fontId="27" fillId="0" borderId="17" xfId="46" applyFont="1" applyBorder="1" applyAlignment="1">
      <alignment horizontal="centerContinuous"/>
      <protection/>
    </xf>
    <xf numFmtId="241" fontId="27" fillId="0" borderId="19" xfId="46" applyNumberFormat="1" applyFont="1" applyBorder="1" applyAlignment="1">
      <alignment horizontal="centerContinuous"/>
      <protection/>
    </xf>
    <xf numFmtId="2" fontId="27" fillId="0" borderId="18" xfId="46" applyNumberFormat="1" applyFont="1" applyBorder="1" applyAlignment="1">
      <alignment horizontal="center"/>
      <protection/>
    </xf>
    <xf numFmtId="2" fontId="27" fillId="0" borderId="17" xfId="46" applyNumberFormat="1" applyFont="1" applyBorder="1" applyAlignment="1">
      <alignment horizontal="center"/>
      <protection/>
    </xf>
    <xf numFmtId="2" fontId="27" fillId="0" borderId="0" xfId="46" applyNumberFormat="1" applyFont="1" applyBorder="1" applyAlignment="1">
      <alignment horizontal="centerContinuous"/>
      <protection/>
    </xf>
    <xf numFmtId="2" fontId="27" fillId="0" borderId="16" xfId="46" applyNumberFormat="1" applyFont="1" applyBorder="1" applyAlignment="1">
      <alignment horizontal="center"/>
      <protection/>
    </xf>
    <xf numFmtId="2" fontId="29" fillId="0" borderId="20" xfId="46" applyNumberFormat="1" applyFont="1" applyBorder="1">
      <alignment/>
      <protection/>
    </xf>
    <xf numFmtId="241" fontId="29" fillId="0" borderId="20" xfId="46" applyNumberFormat="1" applyFont="1" applyBorder="1" applyAlignment="1">
      <alignment horizontal="center"/>
      <protection/>
    </xf>
    <xf numFmtId="2" fontId="29" fillId="0" borderId="20" xfId="46" applyNumberFormat="1" applyFont="1" applyBorder="1" applyAlignment="1">
      <alignment horizontal="left"/>
      <protection/>
    </xf>
    <xf numFmtId="2" fontId="29" fillId="0" borderId="20" xfId="46" applyNumberFormat="1" applyFont="1" applyBorder="1" applyAlignment="1">
      <alignment horizontal="center"/>
      <protection/>
    </xf>
    <xf numFmtId="241" fontId="29" fillId="0" borderId="16" xfId="46" applyNumberFormat="1" applyFont="1" applyBorder="1" applyAlignment="1">
      <alignment horizontal="center"/>
      <protection/>
    </xf>
    <xf numFmtId="2" fontId="28" fillId="0" borderId="0" xfId="46" applyNumberFormat="1" applyFont="1" applyBorder="1" applyAlignment="1">
      <alignment horizontal="center"/>
      <protection/>
    </xf>
    <xf numFmtId="0" fontId="27" fillId="0" borderId="19" xfId="46" applyFont="1" applyBorder="1">
      <alignment/>
      <protection/>
    </xf>
    <xf numFmtId="2" fontId="29" fillId="0" borderId="17" xfId="46" applyNumberFormat="1" applyFont="1" applyBorder="1">
      <alignment/>
      <protection/>
    </xf>
    <xf numFmtId="2" fontId="29" fillId="0" borderId="17" xfId="46" applyNumberFormat="1" applyFont="1" applyBorder="1" applyAlignment="1">
      <alignment horizontal="center"/>
      <protection/>
    </xf>
    <xf numFmtId="241" fontId="29" fillId="0" borderId="17" xfId="46" applyNumberFormat="1" applyFont="1" applyBorder="1" applyAlignment="1">
      <alignment horizontal="right"/>
      <protection/>
    </xf>
    <xf numFmtId="241" fontId="29" fillId="0" borderId="17" xfId="46" applyNumberFormat="1" applyFont="1" applyBorder="1" applyAlignment="1">
      <alignment horizontal="center"/>
      <protection/>
    </xf>
    <xf numFmtId="241" fontId="29" fillId="0" borderId="19" xfId="46" applyNumberFormat="1" applyFont="1" applyBorder="1">
      <alignment/>
      <protection/>
    </xf>
    <xf numFmtId="2" fontId="28" fillId="0" borderId="0" xfId="46" applyNumberFormat="1" applyFont="1" applyBorder="1">
      <alignment/>
      <protection/>
    </xf>
    <xf numFmtId="0" fontId="0" fillId="0" borderId="10" xfId="46" applyFont="1" applyBorder="1">
      <alignment/>
      <protection/>
    </xf>
    <xf numFmtId="2" fontId="0" fillId="0" borderId="21" xfId="46" applyNumberFormat="1" applyFont="1" applyBorder="1" applyAlignment="1">
      <alignment horizontal="right"/>
      <protection/>
    </xf>
    <xf numFmtId="2" fontId="0" fillId="0" borderId="22" xfId="46" applyNumberFormat="1" applyFont="1" applyBorder="1" applyAlignment="1">
      <alignment horizontal="right"/>
      <protection/>
    </xf>
    <xf numFmtId="242" fontId="0" fillId="0" borderId="23" xfId="46" applyNumberFormat="1" applyFont="1" applyBorder="1" applyAlignment="1">
      <alignment horizontal="right"/>
      <protection/>
    </xf>
    <xf numFmtId="2" fontId="0" fillId="0" borderId="24" xfId="46" applyNumberFormat="1" applyFont="1" applyBorder="1" applyAlignment="1">
      <alignment horizontal="right"/>
      <protection/>
    </xf>
    <xf numFmtId="2" fontId="0" fillId="0" borderId="25" xfId="46" applyNumberFormat="1" applyFont="1" applyBorder="1" applyAlignment="1">
      <alignment horizontal="right"/>
      <protection/>
    </xf>
    <xf numFmtId="242" fontId="0" fillId="0" borderId="26" xfId="46" applyNumberFormat="1" applyFont="1" applyBorder="1" applyAlignment="1">
      <alignment horizontal="right"/>
      <protection/>
    </xf>
    <xf numFmtId="2" fontId="0" fillId="0" borderId="27" xfId="46" applyNumberFormat="1" applyFont="1" applyBorder="1" applyAlignment="1">
      <alignment horizontal="right"/>
      <protection/>
    </xf>
    <xf numFmtId="0" fontId="0" fillId="0" borderId="16" xfId="46" applyFont="1" applyBorder="1">
      <alignment/>
      <protection/>
    </xf>
    <xf numFmtId="2" fontId="0" fillId="0" borderId="28" xfId="46" applyNumberFormat="1" applyFont="1" applyBorder="1" applyAlignment="1">
      <alignment horizontal="right"/>
      <protection/>
    </xf>
    <xf numFmtId="242" fontId="0" fillId="0" borderId="27" xfId="46" applyNumberFormat="1" applyFont="1" applyBorder="1" applyAlignment="1">
      <alignment horizontal="right"/>
      <protection/>
    </xf>
    <xf numFmtId="0" fontId="0" fillId="0" borderId="16" xfId="46" applyFont="1" applyBorder="1">
      <alignment/>
      <protection/>
    </xf>
    <xf numFmtId="2" fontId="0" fillId="18" borderId="21" xfId="46" applyNumberFormat="1" applyFont="1" applyFill="1" applyBorder="1" applyAlignment="1">
      <alignment horizontal="right"/>
      <protection/>
    </xf>
    <xf numFmtId="2" fontId="0" fillId="18" borderId="22" xfId="46" applyNumberFormat="1" applyFont="1" applyFill="1" applyBorder="1" applyAlignment="1">
      <alignment horizontal="right"/>
      <protection/>
    </xf>
    <xf numFmtId="2" fontId="0" fillId="0" borderId="0" xfId="46" applyNumberFormat="1" applyFont="1" applyBorder="1" applyAlignment="1">
      <alignment horizontal="right"/>
      <protection/>
    </xf>
    <xf numFmtId="0" fontId="0" fillId="0" borderId="0" xfId="46" applyFont="1" applyBorder="1">
      <alignment/>
      <protection/>
    </xf>
    <xf numFmtId="2" fontId="30" fillId="0" borderId="0" xfId="46" applyNumberFormat="1" applyFont="1">
      <alignment/>
      <protection/>
    </xf>
    <xf numFmtId="2" fontId="0" fillId="0" borderId="21" xfId="46" applyNumberFormat="1" applyFont="1" applyBorder="1" applyAlignment="1">
      <alignment horizontal="right"/>
      <protection/>
    </xf>
    <xf numFmtId="2" fontId="0" fillId="0" borderId="22" xfId="46" applyNumberFormat="1" applyFont="1" applyBorder="1" applyAlignment="1">
      <alignment horizontal="right"/>
      <protection/>
    </xf>
    <xf numFmtId="242" fontId="0" fillId="0" borderId="23" xfId="46" applyNumberFormat="1" applyFont="1" applyBorder="1" applyAlignment="1">
      <alignment horizontal="right"/>
      <protection/>
    </xf>
    <xf numFmtId="2" fontId="0" fillId="0" borderId="28" xfId="46" applyNumberFormat="1" applyFont="1" applyBorder="1" applyAlignment="1">
      <alignment horizontal="right"/>
      <protection/>
    </xf>
    <xf numFmtId="242" fontId="0" fillId="0" borderId="27" xfId="46" applyNumberFormat="1" applyFont="1" applyBorder="1" applyAlignment="1">
      <alignment horizontal="right"/>
      <protection/>
    </xf>
    <xf numFmtId="2" fontId="0" fillId="0" borderId="27" xfId="46" applyNumberFormat="1" applyFont="1" applyBorder="1" applyAlignment="1">
      <alignment horizontal="right"/>
      <protection/>
    </xf>
    <xf numFmtId="0" fontId="27" fillId="0" borderId="16" xfId="46" applyFont="1" applyBorder="1">
      <alignment/>
      <protection/>
    </xf>
    <xf numFmtId="2" fontId="0" fillId="0" borderId="21" xfId="46" applyNumberFormat="1" applyFont="1" applyBorder="1">
      <alignment/>
      <protection/>
    </xf>
    <xf numFmtId="2" fontId="0" fillId="0" borderId="28" xfId="46" applyNumberFormat="1" applyFont="1" applyBorder="1">
      <alignment/>
      <protection/>
    </xf>
    <xf numFmtId="242" fontId="0" fillId="0" borderId="27" xfId="46" applyNumberFormat="1" applyFont="1" applyBorder="1">
      <alignment/>
      <protection/>
    </xf>
    <xf numFmtId="2" fontId="0" fillId="0" borderId="27" xfId="46" applyNumberFormat="1" applyFont="1" applyBorder="1">
      <alignment/>
      <protection/>
    </xf>
    <xf numFmtId="2" fontId="31" fillId="0" borderId="21" xfId="46" applyNumberFormat="1" applyFont="1" applyBorder="1">
      <alignment/>
      <protection/>
    </xf>
    <xf numFmtId="2" fontId="31" fillId="0" borderId="22" xfId="46" applyNumberFormat="1" applyFont="1" applyBorder="1" applyAlignment="1">
      <alignment horizontal="center"/>
      <protection/>
    </xf>
    <xf numFmtId="242" fontId="31" fillId="0" borderId="23" xfId="46" applyNumberFormat="1" applyFont="1" applyBorder="1" applyAlignment="1">
      <alignment horizontal="right"/>
      <protection/>
    </xf>
    <xf numFmtId="2" fontId="31" fillId="0" borderId="28" xfId="46" applyNumberFormat="1" applyFont="1" applyBorder="1">
      <alignment/>
      <protection/>
    </xf>
    <xf numFmtId="242" fontId="31" fillId="0" borderId="27" xfId="46" applyNumberFormat="1" applyFont="1" applyBorder="1" applyAlignment="1">
      <alignment horizontal="right"/>
      <protection/>
    </xf>
    <xf numFmtId="242" fontId="31" fillId="0" borderId="23" xfId="46" applyNumberFormat="1" applyFont="1" applyBorder="1" applyAlignment="1">
      <alignment horizontal="center"/>
      <protection/>
    </xf>
    <xf numFmtId="242" fontId="31" fillId="0" borderId="27" xfId="46" applyNumberFormat="1" applyFont="1" applyBorder="1">
      <alignment/>
      <protection/>
    </xf>
    <xf numFmtId="2" fontId="31" fillId="0" borderId="21" xfId="46" applyNumberFormat="1" applyFont="1" applyBorder="1" applyAlignment="1">
      <alignment horizontal="center"/>
      <protection/>
    </xf>
    <xf numFmtId="2" fontId="31" fillId="0" borderId="27" xfId="46" applyNumberFormat="1" applyFont="1" applyBorder="1">
      <alignment/>
      <protection/>
    </xf>
    <xf numFmtId="2" fontId="0" fillId="0" borderId="21" xfId="46" applyNumberFormat="1" applyFont="1" applyBorder="1">
      <alignment/>
      <protection/>
    </xf>
    <xf numFmtId="2" fontId="0" fillId="0" borderId="22" xfId="46" applyNumberFormat="1" applyFont="1" applyBorder="1">
      <alignment/>
      <protection/>
    </xf>
    <xf numFmtId="242" fontId="0" fillId="0" borderId="0" xfId="46" applyNumberFormat="1" applyFont="1">
      <alignment/>
      <protection/>
    </xf>
    <xf numFmtId="2" fontId="0" fillId="0" borderId="28" xfId="46" applyNumberFormat="1" applyFont="1" applyBorder="1">
      <alignment/>
      <protection/>
    </xf>
    <xf numFmtId="242" fontId="0" fillId="0" borderId="27" xfId="46" applyNumberFormat="1" applyFont="1" applyBorder="1">
      <alignment/>
      <protection/>
    </xf>
    <xf numFmtId="0" fontId="0" fillId="0" borderId="21" xfId="46" applyFont="1" applyBorder="1">
      <alignment/>
      <protection/>
    </xf>
    <xf numFmtId="242" fontId="0" fillId="0" borderId="23" xfId="46" applyNumberFormat="1" applyFont="1" applyBorder="1">
      <alignment/>
      <protection/>
    </xf>
    <xf numFmtId="2" fontId="0" fillId="0" borderId="27" xfId="46" applyNumberFormat="1" applyFont="1" applyBorder="1">
      <alignment/>
      <protection/>
    </xf>
    <xf numFmtId="2" fontId="0" fillId="0" borderId="0" xfId="46" applyNumberFormat="1" applyFont="1" applyBorder="1">
      <alignment/>
      <protection/>
    </xf>
    <xf numFmtId="2" fontId="0" fillId="0" borderId="22" xfId="46" applyNumberFormat="1" applyFont="1" applyBorder="1">
      <alignment/>
      <protection/>
    </xf>
    <xf numFmtId="241" fontId="32" fillId="0" borderId="23" xfId="46" applyNumberFormat="1" applyFont="1" applyBorder="1">
      <alignment/>
      <protection/>
    </xf>
    <xf numFmtId="241" fontId="0" fillId="0" borderId="27" xfId="46" applyNumberFormat="1" applyFont="1" applyBorder="1">
      <alignment/>
      <protection/>
    </xf>
    <xf numFmtId="0" fontId="0" fillId="0" borderId="21" xfId="46" applyFont="1" applyBorder="1">
      <alignment/>
      <protection/>
    </xf>
    <xf numFmtId="242" fontId="0" fillId="0" borderId="23" xfId="46" applyNumberFormat="1" applyFont="1" applyBorder="1">
      <alignment/>
      <protection/>
    </xf>
    <xf numFmtId="0" fontId="0" fillId="0" borderId="19" xfId="46" applyFont="1" applyBorder="1">
      <alignment/>
      <protection/>
    </xf>
    <xf numFmtId="2" fontId="0" fillId="0" borderId="29" xfId="46" applyNumberFormat="1" applyFont="1" applyBorder="1">
      <alignment/>
      <protection/>
    </xf>
    <xf numFmtId="2" fontId="0" fillId="0" borderId="30" xfId="46" applyNumberFormat="1" applyFont="1" applyBorder="1">
      <alignment/>
      <protection/>
    </xf>
    <xf numFmtId="241" fontId="0" fillId="0" borderId="31" xfId="46" applyNumberFormat="1" applyFont="1" applyBorder="1">
      <alignment/>
      <protection/>
    </xf>
    <xf numFmtId="2" fontId="0" fillId="0" borderId="32" xfId="46" applyNumberFormat="1" applyFont="1" applyBorder="1">
      <alignment/>
      <protection/>
    </xf>
    <xf numFmtId="241" fontId="0" fillId="0" borderId="33" xfId="46" applyNumberFormat="1" applyFont="1" applyBorder="1">
      <alignment/>
      <protection/>
    </xf>
    <xf numFmtId="0" fontId="0" fillId="0" borderId="29" xfId="46" applyFont="1" applyBorder="1">
      <alignment/>
      <protection/>
    </xf>
    <xf numFmtId="242" fontId="0" fillId="0" borderId="31" xfId="46" applyNumberFormat="1" applyFont="1" applyBorder="1">
      <alignment/>
      <protection/>
    </xf>
    <xf numFmtId="242" fontId="0" fillId="0" borderId="33" xfId="46" applyNumberFormat="1" applyFont="1" applyBorder="1">
      <alignment/>
      <protection/>
    </xf>
    <xf numFmtId="2" fontId="0" fillId="0" borderId="33" xfId="46" applyNumberFormat="1" applyFont="1" applyBorder="1">
      <alignment/>
      <protection/>
    </xf>
    <xf numFmtId="0" fontId="0" fillId="0" borderId="0" xfId="46" applyFont="1">
      <alignment/>
      <protection/>
    </xf>
    <xf numFmtId="2" fontId="0" fillId="0" borderId="22" xfId="46" applyNumberFormat="1" applyFont="1" applyBorder="1" applyAlignment="1">
      <alignment horizontal="center"/>
      <protection/>
    </xf>
    <xf numFmtId="242" fontId="0" fillId="0" borderId="23" xfId="46" applyNumberFormat="1" applyFont="1" applyBorder="1" applyAlignment="1">
      <alignment horizontal="center"/>
      <protection/>
    </xf>
    <xf numFmtId="2" fontId="0" fillId="0" borderId="21" xfId="46" applyNumberFormat="1" applyFont="1" applyBorder="1" applyAlignment="1">
      <alignment horizontal="center"/>
      <protection/>
    </xf>
    <xf numFmtId="0" fontId="27" fillId="0" borderId="16" xfId="46" applyFont="1" applyBorder="1">
      <alignment/>
      <protection/>
    </xf>
    <xf numFmtId="2" fontId="27" fillId="0" borderId="0" xfId="46" applyNumberFormat="1" applyFont="1" applyBorder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Y37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สถานี Y.37 แม่น้ำยม บ้านใหม่กลาง อ.วังชิ้น จ.แพร่</a:t>
            </a:r>
          </a:p>
        </c:rich>
      </c:tx>
      <c:layout>
        <c:manualLayout>
          <c:xMode val="factor"/>
          <c:yMode val="factor"/>
          <c:x val="0.01325"/>
          <c:y val="0.026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6775"/>
          <c:y val="0.2695"/>
          <c:w val="0.815"/>
          <c:h val="0.650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Y.37'!$A$9:$A$29</c:f>
              <c:numCache>
                <c:ptCount val="21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</c:numCache>
            </c:numRef>
          </c:cat>
          <c:val>
            <c:numRef>
              <c:f>'Data Y.37'!$Q$9:$Q$29</c:f>
              <c:numCache>
                <c:ptCount val="21"/>
                <c:pt idx="0">
                  <c:v>9.02</c:v>
                </c:pt>
                <c:pt idx="1">
                  <c:v>9.28</c:v>
                </c:pt>
                <c:pt idx="2">
                  <c:v>11.6</c:v>
                </c:pt>
                <c:pt idx="3">
                  <c:v>9.59</c:v>
                </c:pt>
                <c:pt idx="4">
                  <c:v>10</c:v>
                </c:pt>
                <c:pt idx="5">
                  <c:v>9.15</c:v>
                </c:pt>
                <c:pt idx="6">
                  <c:v>9.69</c:v>
                </c:pt>
                <c:pt idx="7">
                  <c:v>11.1</c:v>
                </c:pt>
                <c:pt idx="8">
                  <c:v>5.95</c:v>
                </c:pt>
                <c:pt idx="9">
                  <c:v>7.950000000000003</c:v>
                </c:pt>
                <c:pt idx="10">
                  <c:v>6.799999999999997</c:v>
                </c:pt>
                <c:pt idx="11">
                  <c:v>10.129999999999995</c:v>
                </c:pt>
                <c:pt idx="12">
                  <c:v>13.451999999999998</c:v>
                </c:pt>
                <c:pt idx="13">
                  <c:v>8.616</c:v>
                </c:pt>
                <c:pt idx="14">
                  <c:v>8.049999999999997</c:v>
                </c:pt>
                <c:pt idx="15">
                  <c:v>10.069999999999993</c:v>
                </c:pt>
                <c:pt idx="16">
                  <c:v>5.420000000000002</c:v>
                </c:pt>
                <c:pt idx="17">
                  <c:v>9.060000000000002</c:v>
                </c:pt>
                <c:pt idx="18">
                  <c:v>9.61</c:v>
                </c:pt>
                <c:pt idx="19">
                  <c:v>8.46</c:v>
                </c:pt>
                <c:pt idx="20">
                  <c:v>10.01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Y.37'!$A$9:$A$29</c:f>
              <c:numCache>
                <c:ptCount val="21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</c:numCache>
            </c:numRef>
          </c:cat>
          <c:val>
            <c:numRef>
              <c:f>'Data Y.37'!$T$9:$T$29</c:f>
              <c:numCache>
                <c:ptCount val="21"/>
                <c:pt idx="0">
                  <c:v>1.59</c:v>
                </c:pt>
                <c:pt idx="1">
                  <c:v>1.67</c:v>
                </c:pt>
                <c:pt idx="2">
                  <c:v>1.8</c:v>
                </c:pt>
                <c:pt idx="3">
                  <c:v>1.74</c:v>
                </c:pt>
                <c:pt idx="4">
                  <c:v>1.82</c:v>
                </c:pt>
                <c:pt idx="5">
                  <c:v>1.47</c:v>
                </c:pt>
                <c:pt idx="6">
                  <c:v>1.62</c:v>
                </c:pt>
                <c:pt idx="7">
                  <c:v>1.9</c:v>
                </c:pt>
                <c:pt idx="8">
                  <c:v>1.27</c:v>
                </c:pt>
                <c:pt idx="9">
                  <c:v>1.7999999999999972</c:v>
                </c:pt>
                <c:pt idx="10">
                  <c:v>1.7000000000000028</c:v>
                </c:pt>
                <c:pt idx="11">
                  <c:v>1.7000000000000028</c:v>
                </c:pt>
                <c:pt idx="12">
                  <c:v>1.980000000000004</c:v>
                </c:pt>
                <c:pt idx="13">
                  <c:v>1.6799999999999926</c:v>
                </c:pt>
                <c:pt idx="14">
                  <c:v>1.5999999999999943</c:v>
                </c:pt>
                <c:pt idx="15">
                  <c:v>1.7600000000000051</c:v>
                </c:pt>
                <c:pt idx="16">
                  <c:v>1.4899999999999949</c:v>
                </c:pt>
                <c:pt idx="17">
                  <c:v>1.25</c:v>
                </c:pt>
                <c:pt idx="18">
                  <c:v>1.5999999999999943</c:v>
                </c:pt>
                <c:pt idx="19">
                  <c:v>1.52</c:v>
                </c:pt>
                <c:pt idx="20">
                  <c:v>1.36</c:v>
                </c:pt>
              </c:numCache>
            </c:numRef>
          </c:val>
        </c:ser>
        <c:overlap val="100"/>
        <c:gapWidth val="50"/>
        <c:axId val="31199933"/>
        <c:axId val="61819706"/>
      </c:barChart>
      <c:catAx>
        <c:axId val="311999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61819706"/>
        <c:crossesAt val="0"/>
        <c:auto val="1"/>
        <c:lblOffset val="100"/>
        <c:tickLblSkip val="1"/>
        <c:noMultiLvlLbl val="0"/>
      </c:catAx>
      <c:valAx>
        <c:axId val="61819706"/>
        <c:scaling>
          <c:orientation val="minMax"/>
          <c:max val="1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31199933"/>
        <c:crossesAt val="1"/>
        <c:crossBetween val="between"/>
        <c:dispUnits/>
        <c:majorUnit val="2"/>
        <c:minorUnit val="1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335"/>
          <c:y val="0.326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Y.37 แม่น้ำยม บ้านใหม่กลาง อ.วังชิ้น จ.แพร่</a:t>
            </a:r>
          </a:p>
        </c:rich>
      </c:tx>
      <c:layout>
        <c:manualLayout>
          <c:xMode val="factor"/>
          <c:yMode val="factor"/>
          <c:x val="0.023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25"/>
          <c:y val="0.21475"/>
          <c:w val="0.844"/>
          <c:h val="0.698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Y.37'!$A$9:$A$29</c:f>
              <c:numCache>
                <c:ptCount val="21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</c:numCache>
            </c:numRef>
          </c:cat>
          <c:val>
            <c:numRef>
              <c:f>'Data Y.37'!$C$9:$C$29</c:f>
              <c:numCache>
                <c:ptCount val="21"/>
                <c:pt idx="0">
                  <c:v>1085.3</c:v>
                </c:pt>
                <c:pt idx="1">
                  <c:v>1290.8</c:v>
                </c:pt>
                <c:pt idx="2">
                  <c:v>1930</c:v>
                </c:pt>
                <c:pt idx="3">
                  <c:v>1289.4</c:v>
                </c:pt>
                <c:pt idx="4">
                  <c:v>1390</c:v>
                </c:pt>
                <c:pt idx="5">
                  <c:v>994</c:v>
                </c:pt>
                <c:pt idx="6">
                  <c:v>1101.9</c:v>
                </c:pt>
                <c:pt idx="7">
                  <c:v>1546.5</c:v>
                </c:pt>
                <c:pt idx="8">
                  <c:v>411.75</c:v>
                </c:pt>
                <c:pt idx="9">
                  <c:v>776</c:v>
                </c:pt>
                <c:pt idx="10">
                  <c:v>527.2</c:v>
                </c:pt>
                <c:pt idx="11">
                  <c:v>1099.95</c:v>
                </c:pt>
                <c:pt idx="12">
                  <c:v>2150.64</c:v>
                </c:pt>
                <c:pt idx="13">
                  <c:v>1021</c:v>
                </c:pt>
                <c:pt idx="14">
                  <c:v>893.65</c:v>
                </c:pt>
                <c:pt idx="15">
                  <c:v>1243</c:v>
                </c:pt>
                <c:pt idx="16">
                  <c:v>440</c:v>
                </c:pt>
                <c:pt idx="17">
                  <c:v>909.8</c:v>
                </c:pt>
                <c:pt idx="18">
                  <c:v>1072.55</c:v>
                </c:pt>
                <c:pt idx="19">
                  <c:v>757.3</c:v>
                </c:pt>
                <c:pt idx="20">
                  <c:v>1093</c:v>
                </c:pt>
              </c:numCache>
            </c:numRef>
          </c:val>
        </c:ser>
        <c:gapWidth val="50"/>
        <c:axId val="30423347"/>
        <c:axId val="26873336"/>
      </c:barChart>
      <c:catAx>
        <c:axId val="304233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26873336"/>
        <c:crosses val="autoZero"/>
        <c:auto val="1"/>
        <c:lblOffset val="100"/>
        <c:tickLblSkip val="1"/>
        <c:noMultiLvlLbl val="0"/>
      </c:catAx>
      <c:valAx>
        <c:axId val="26873336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30423347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Y.37 แม่น้ำยม บ้านใหม่กลาง อ.วังชิ้น จ.แพร่</a:t>
            </a:r>
          </a:p>
        </c:rich>
      </c:tx>
      <c:layout>
        <c:manualLayout>
          <c:xMode val="factor"/>
          <c:yMode val="factor"/>
          <c:x val="0.023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25"/>
          <c:y val="0.21475"/>
          <c:w val="0.844"/>
          <c:h val="0.69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Y.37'!$A$9:$A$29</c:f>
              <c:numCache>
                <c:ptCount val="21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</c:numCache>
            </c:numRef>
          </c:cat>
          <c:val>
            <c:numRef>
              <c:f>'Data Y.37'!$I$9:$I$29</c:f>
              <c:numCache>
                <c:ptCount val="21"/>
                <c:pt idx="0">
                  <c:v>2.85</c:v>
                </c:pt>
                <c:pt idx="1">
                  <c:v>3.6</c:v>
                </c:pt>
                <c:pt idx="2">
                  <c:v>7.25</c:v>
                </c:pt>
                <c:pt idx="3">
                  <c:v>1.94</c:v>
                </c:pt>
                <c:pt idx="4">
                  <c:v>2.3</c:v>
                </c:pt>
                <c:pt idx="5">
                  <c:v>0.2</c:v>
                </c:pt>
                <c:pt idx="6">
                  <c:v>2.2</c:v>
                </c:pt>
                <c:pt idx="7">
                  <c:v>5</c:v>
                </c:pt>
                <c:pt idx="8">
                  <c:v>0.35</c:v>
                </c:pt>
                <c:pt idx="9">
                  <c:v>4.2</c:v>
                </c:pt>
                <c:pt idx="10">
                  <c:v>1.6</c:v>
                </c:pt>
                <c:pt idx="11">
                  <c:v>0.36</c:v>
                </c:pt>
                <c:pt idx="12">
                  <c:v>4.75</c:v>
                </c:pt>
                <c:pt idx="13">
                  <c:v>5.66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0.16</c:v>
                </c:pt>
                <c:pt idx="20">
                  <c:v>0.02</c:v>
                </c:pt>
              </c:numCache>
            </c:numRef>
          </c:val>
        </c:ser>
        <c:gapWidth val="50"/>
        <c:axId val="1340569"/>
        <c:axId val="60325606"/>
      </c:barChart>
      <c:catAx>
        <c:axId val="13405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60325606"/>
        <c:crosses val="autoZero"/>
        <c:auto val="1"/>
        <c:lblOffset val="100"/>
        <c:tickLblSkip val="1"/>
        <c:noMultiLvlLbl val="0"/>
      </c:catAx>
      <c:valAx>
        <c:axId val="60325606"/>
        <c:scaling>
          <c:orientation val="minMax"/>
          <c:max val="1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1340569"/>
        <c:crossesAt val="1"/>
        <c:crossBetween val="between"/>
        <c:dispUnits/>
        <c:majorUnit val="3"/>
        <c:minorUnit val="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ปริมาณน้ำสูงสุดประจำปี - ลบ.ม./วิ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สถานี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P.1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แม่น้ำปิง  อ.เมือง 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('[1]H41p1'!$W$42:$W$43,'[1]H41p1'!$W$52:$W$64,'[1]H41p1'!$W$65:$W$99)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30297711"/>
        <c:axId val="21219716"/>
      </c:lineChart>
      <c:lineChart>
        <c:grouping val="standard"/>
        <c:varyColors val="0"/>
        <c:ser>
          <c:idx val="3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('[1]H41p1'!$T$42:$T$43,'[1]H41p1'!$T$52:$T$64,'[1]H41p1'!$T$65:$T$99)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4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('[1]H41p1'!$U$42:$U$43,'[1]H41p1'!$U$52:$U$99)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1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('[1]H41p1'!$V$42:$V$43,'[1]H41p1'!$V$52:$V$99)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15363125"/>
        <c:axId val="20251986"/>
      </c:lineChart>
      <c:catAx>
        <c:axId val="302977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ปี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21219716"/>
        <c:crossesAt val="-0.8"/>
        <c:auto val="0"/>
        <c:lblOffset val="100"/>
        <c:tickLblSkip val="4"/>
        <c:noMultiLvlLbl val="0"/>
      </c:catAx>
      <c:valAx>
        <c:axId val="21219716"/>
        <c:scaling>
          <c:orientation val="minMax"/>
          <c:max val="0.8"/>
          <c:min val="-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เปอร์เซ็นต์ เบี่ยงเบนจากค่าเฉลี่ย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30297711"/>
        <c:crossesAt val="1"/>
        <c:crossBetween val="midCat"/>
        <c:dispUnits/>
        <c:majorUnit val="0.1"/>
        <c:minorUnit val="0.02"/>
      </c:valAx>
      <c:catAx>
        <c:axId val="15363125"/>
        <c:scaling>
          <c:orientation val="minMax"/>
        </c:scaling>
        <c:axPos val="b"/>
        <c:delete val="1"/>
        <c:majorTickMark val="out"/>
        <c:minorTickMark val="none"/>
        <c:tickLblPos val="nextTo"/>
        <c:crossAx val="20251986"/>
        <c:crosses val="autoZero"/>
        <c:auto val="0"/>
        <c:lblOffset val="100"/>
        <c:tickLblSkip val="1"/>
        <c:noMultiLvlLbl val="0"/>
      </c:catAx>
      <c:valAx>
        <c:axId val="20251986"/>
        <c:scaling>
          <c:orientation val="minMax"/>
        </c:scaling>
        <c:axPos val="l"/>
        <c:delete val="1"/>
        <c:majorTickMark val="out"/>
        <c:minorTickMark val="none"/>
        <c:tickLblPos val="nextTo"/>
        <c:crossAx val="15363125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257175</xdr:colOff>
      <xdr:row>8</xdr:row>
      <xdr:rowOff>0</xdr:rowOff>
    </xdr:from>
    <xdr:to>
      <xdr:col>36</xdr:col>
      <xdr:colOff>85725</xdr:colOff>
      <xdr:row>8</xdr:row>
      <xdr:rowOff>0</xdr:rowOff>
    </xdr:to>
    <xdr:graphicFrame>
      <xdr:nvGraphicFramePr>
        <xdr:cNvPr id="1" name="Chart 1"/>
        <xdr:cNvGraphicFramePr/>
      </xdr:nvGraphicFramePr>
      <xdr:xfrm>
        <a:off x="10487025" y="2095500"/>
        <a:ext cx="6543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wnloads\H41P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41p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8"/>
  <sheetViews>
    <sheetView tabSelected="1" workbookViewId="0" topLeftCell="A19">
      <selection activeCell="R31" sqref="R31"/>
    </sheetView>
  </sheetViews>
  <sheetFormatPr defaultColWidth="9.33203125" defaultRowHeight="21"/>
  <cols>
    <col min="1" max="1" width="5.16015625" style="1" customWidth="1"/>
    <col min="2" max="2" width="7.33203125" style="6" customWidth="1"/>
    <col min="3" max="3" width="7.83203125" style="6" customWidth="1"/>
    <col min="4" max="4" width="7.66015625" style="11" customWidth="1"/>
    <col min="5" max="5" width="7.33203125" style="1" customWidth="1"/>
    <col min="6" max="6" width="7.83203125" style="6" customWidth="1"/>
    <col min="7" max="7" width="7.66015625" style="11" customWidth="1"/>
    <col min="8" max="8" width="7.33203125" style="6" customWidth="1"/>
    <col min="9" max="9" width="7.83203125" style="6" customWidth="1"/>
    <col min="10" max="10" width="7.66015625" style="11" customWidth="1"/>
    <col min="11" max="11" width="7.33203125" style="6" customWidth="1"/>
    <col min="12" max="12" width="7.83203125" style="6" customWidth="1"/>
    <col min="13" max="13" width="7.66015625" style="11" customWidth="1"/>
    <col min="14" max="14" width="8.33203125" style="1" customWidth="1"/>
    <col min="15" max="16" width="6.83203125" style="6" customWidth="1"/>
    <col min="17" max="18" width="10.66015625" style="1" customWidth="1"/>
    <col min="19" max="23" width="7.83203125" style="1" customWidth="1"/>
    <col min="24" max="33" width="8.83203125" style="1" customWidth="1"/>
    <col min="34" max="34" width="7.83203125" style="1" customWidth="1"/>
    <col min="35" max="16384" width="10.66015625" style="1" customWidth="1"/>
  </cols>
  <sheetData>
    <row r="1" spans="2:16" ht="32.2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3"/>
    </row>
    <row r="2" spans="1:14" ht="6" customHeight="1">
      <c r="A2" s="5"/>
      <c r="D2" s="7"/>
      <c r="E2" s="6"/>
      <c r="G2" s="7"/>
      <c r="I2" s="8"/>
      <c r="J2" s="9"/>
      <c r="K2" s="10"/>
      <c r="L2" s="10"/>
      <c r="N2" s="6"/>
    </row>
    <row r="3" spans="1:42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6"/>
      <c r="N3" s="13"/>
      <c r="O3" s="13"/>
      <c r="P3" s="13"/>
      <c r="AO3" s="19"/>
      <c r="AP3" s="20"/>
    </row>
    <row r="4" spans="1:42" ht="22.5" customHeight="1">
      <c r="A4" s="21" t="s">
        <v>4</v>
      </c>
      <c r="B4" s="22"/>
      <c r="C4" s="22"/>
      <c r="D4" s="14"/>
      <c r="E4" s="13"/>
      <c r="F4" s="13"/>
      <c r="G4" s="14"/>
      <c r="H4" s="13"/>
      <c r="I4" s="23"/>
      <c r="J4" s="24"/>
      <c r="K4" s="17"/>
      <c r="L4" s="17"/>
      <c r="M4" s="16"/>
      <c r="N4" s="13"/>
      <c r="O4" s="13"/>
      <c r="P4" s="13"/>
      <c r="Q4" s="25">
        <v>92.28</v>
      </c>
      <c r="AO4" s="19"/>
      <c r="AP4" s="20"/>
    </row>
    <row r="5" spans="1:42" ht="20.25">
      <c r="A5" s="26"/>
      <c r="B5" s="27" t="s">
        <v>5</v>
      </c>
      <c r="C5" s="28"/>
      <c r="D5" s="29"/>
      <c r="E5" s="30"/>
      <c r="F5" s="30"/>
      <c r="G5" s="31"/>
      <c r="H5" s="32" t="s">
        <v>6</v>
      </c>
      <c r="I5" s="30"/>
      <c r="J5" s="33"/>
      <c r="K5" s="30"/>
      <c r="L5" s="30"/>
      <c r="M5" s="34"/>
      <c r="N5" s="35" t="s">
        <v>7</v>
      </c>
      <c r="O5" s="36"/>
      <c r="P5" s="37"/>
      <c r="AO5" s="19"/>
      <c r="AP5" s="20"/>
    </row>
    <row r="6" spans="1:42" ht="20.25">
      <c r="A6" s="38" t="s">
        <v>8</v>
      </c>
      <c r="B6" s="39" t="s">
        <v>9</v>
      </c>
      <c r="C6" s="40"/>
      <c r="D6" s="41"/>
      <c r="E6" s="39" t="s">
        <v>10</v>
      </c>
      <c r="F6" s="42"/>
      <c r="G6" s="41"/>
      <c r="H6" s="39" t="s">
        <v>9</v>
      </c>
      <c r="I6" s="42"/>
      <c r="J6" s="41"/>
      <c r="K6" s="39" t="s">
        <v>10</v>
      </c>
      <c r="L6" s="42"/>
      <c r="M6" s="43"/>
      <c r="N6" s="44" t="s">
        <v>1</v>
      </c>
      <c r="O6" s="45"/>
      <c r="P6" s="46"/>
      <c r="AO6" s="19"/>
      <c r="AP6" s="20"/>
    </row>
    <row r="7" spans="1:42" s="6" customFormat="1" ht="20.25">
      <c r="A7" s="47" t="s">
        <v>11</v>
      </c>
      <c r="B7" s="48" t="s">
        <v>12</v>
      </c>
      <c r="C7" s="48" t="s">
        <v>13</v>
      </c>
      <c r="D7" s="49" t="s">
        <v>14</v>
      </c>
      <c r="E7" s="50" t="s">
        <v>12</v>
      </c>
      <c r="F7" s="48" t="s">
        <v>13</v>
      </c>
      <c r="G7" s="49" t="s">
        <v>14</v>
      </c>
      <c r="H7" s="48" t="s">
        <v>12</v>
      </c>
      <c r="I7" s="50" t="s">
        <v>13</v>
      </c>
      <c r="J7" s="49" t="s">
        <v>14</v>
      </c>
      <c r="K7" s="51" t="s">
        <v>12</v>
      </c>
      <c r="L7" s="51" t="s">
        <v>13</v>
      </c>
      <c r="M7" s="52" t="s">
        <v>14</v>
      </c>
      <c r="N7" s="51" t="s">
        <v>13</v>
      </c>
      <c r="O7" s="51" t="s">
        <v>15</v>
      </c>
      <c r="P7" s="53"/>
      <c r="AO7" s="19"/>
      <c r="AP7" s="20"/>
    </row>
    <row r="8" spans="1:42" ht="20.25">
      <c r="A8" s="54"/>
      <c r="B8" s="55" t="s">
        <v>16</v>
      </c>
      <c r="C8" s="56" t="s">
        <v>17</v>
      </c>
      <c r="D8" s="57"/>
      <c r="E8" s="55" t="s">
        <v>16</v>
      </c>
      <c r="F8" s="56" t="s">
        <v>17</v>
      </c>
      <c r="G8" s="57"/>
      <c r="H8" s="55" t="s">
        <v>16</v>
      </c>
      <c r="I8" s="56" t="s">
        <v>17</v>
      </c>
      <c r="J8" s="58"/>
      <c r="K8" s="55" t="s">
        <v>16</v>
      </c>
      <c r="L8" s="56" t="s">
        <v>17</v>
      </c>
      <c r="M8" s="59"/>
      <c r="N8" s="56" t="s">
        <v>18</v>
      </c>
      <c r="O8" s="55" t="s">
        <v>17</v>
      </c>
      <c r="P8" s="60"/>
      <c r="AO8" s="19"/>
      <c r="AP8" s="20"/>
    </row>
    <row r="9" spans="1:42" ht="19.5">
      <c r="A9" s="61">
        <v>2542</v>
      </c>
      <c r="B9" s="62">
        <f aca="true" t="shared" si="0" ref="B9:B17">$Q$4+Q9</f>
        <v>101.3</v>
      </c>
      <c r="C9" s="63">
        <v>1085.3</v>
      </c>
      <c r="D9" s="64">
        <v>37159</v>
      </c>
      <c r="E9" s="65">
        <f aca="true" t="shared" si="1" ref="E9:E17">$Q$4+R9</f>
        <v>101.28</v>
      </c>
      <c r="F9" s="66">
        <v>1080</v>
      </c>
      <c r="G9" s="67">
        <v>37159</v>
      </c>
      <c r="H9" s="62">
        <f aca="true" t="shared" si="2" ref="H9:H17">$Q$4+T9</f>
        <v>93.87</v>
      </c>
      <c r="I9" s="63">
        <v>2.85</v>
      </c>
      <c r="J9" s="64" t="s">
        <v>19</v>
      </c>
      <c r="K9" s="65">
        <f aca="true" t="shared" si="3" ref="K9:K17">$Q$4+U9</f>
        <v>93.88</v>
      </c>
      <c r="L9" s="66">
        <v>3</v>
      </c>
      <c r="M9" s="67">
        <v>36929</v>
      </c>
      <c r="N9" s="62">
        <v>2318.76</v>
      </c>
      <c r="O9" s="68">
        <v>73.3</v>
      </c>
      <c r="P9" s="60"/>
      <c r="Q9" s="6">
        <v>9.02</v>
      </c>
      <c r="R9" s="6">
        <v>9</v>
      </c>
      <c r="T9" s="6">
        <v>1.59</v>
      </c>
      <c r="U9" s="6">
        <v>1.6</v>
      </c>
      <c r="AO9" s="19"/>
      <c r="AP9" s="20"/>
    </row>
    <row r="10" spans="1:42" ht="19.5">
      <c r="A10" s="69">
        <v>2543</v>
      </c>
      <c r="B10" s="62">
        <f t="shared" si="0"/>
        <v>101.56</v>
      </c>
      <c r="C10" s="63">
        <v>1290.8</v>
      </c>
      <c r="D10" s="64">
        <v>37149</v>
      </c>
      <c r="E10" s="70">
        <f t="shared" si="1"/>
        <v>101.47</v>
      </c>
      <c r="F10" s="63">
        <v>1258.4</v>
      </c>
      <c r="G10" s="71">
        <v>37148</v>
      </c>
      <c r="H10" s="62">
        <f t="shared" si="2"/>
        <v>93.95</v>
      </c>
      <c r="I10" s="63">
        <v>3.6</v>
      </c>
      <c r="J10" s="64">
        <v>36934</v>
      </c>
      <c r="K10" s="70">
        <f t="shared" si="3"/>
        <v>93.96000000000001</v>
      </c>
      <c r="L10" s="63">
        <v>3.8</v>
      </c>
      <c r="M10" s="71">
        <v>36934</v>
      </c>
      <c r="N10" s="62">
        <v>2643.129</v>
      </c>
      <c r="O10" s="68">
        <v>83.81</v>
      </c>
      <c r="P10" s="60"/>
      <c r="Q10" s="6">
        <v>9.28</v>
      </c>
      <c r="R10" s="6">
        <v>9.19</v>
      </c>
      <c r="T10" s="6">
        <v>1.67</v>
      </c>
      <c r="U10" s="6">
        <v>1.68</v>
      </c>
      <c r="AO10" s="19"/>
      <c r="AP10" s="20"/>
    </row>
    <row r="11" spans="1:42" ht="19.5">
      <c r="A11" s="72">
        <v>2544</v>
      </c>
      <c r="B11" s="73">
        <f t="shared" si="0"/>
        <v>103.88</v>
      </c>
      <c r="C11" s="74">
        <v>1930</v>
      </c>
      <c r="D11" s="64">
        <v>37482</v>
      </c>
      <c r="E11" s="70">
        <f t="shared" si="1"/>
        <v>103.63</v>
      </c>
      <c r="F11" s="63">
        <v>1848.8</v>
      </c>
      <c r="G11" s="71">
        <v>37483</v>
      </c>
      <c r="H11" s="62">
        <f t="shared" si="2"/>
        <v>94.08</v>
      </c>
      <c r="I11" s="63">
        <v>7.25</v>
      </c>
      <c r="J11" s="64">
        <v>37371</v>
      </c>
      <c r="K11" s="70">
        <f t="shared" si="3"/>
        <v>94.08</v>
      </c>
      <c r="L11" s="63">
        <v>7.3</v>
      </c>
      <c r="M11" s="71">
        <v>37375</v>
      </c>
      <c r="N11" s="62">
        <v>3591.37</v>
      </c>
      <c r="O11" s="68">
        <v>118.9</v>
      </c>
      <c r="P11" s="60"/>
      <c r="Q11" s="6">
        <v>11.6</v>
      </c>
      <c r="R11" s="6">
        <v>11.35</v>
      </c>
      <c r="T11" s="6">
        <v>1.8</v>
      </c>
      <c r="U11" s="6">
        <v>1.8</v>
      </c>
      <c r="AO11" s="19"/>
      <c r="AP11" s="20"/>
    </row>
    <row r="12" spans="1:42" ht="19.5">
      <c r="A12" s="72">
        <v>2545</v>
      </c>
      <c r="B12" s="62">
        <f t="shared" si="0"/>
        <v>101.87</v>
      </c>
      <c r="C12" s="63">
        <v>1289.4</v>
      </c>
      <c r="D12" s="64">
        <v>37511</v>
      </c>
      <c r="E12" s="70">
        <f t="shared" si="1"/>
        <v>101.82</v>
      </c>
      <c r="F12" s="63">
        <v>1276.4</v>
      </c>
      <c r="G12" s="71">
        <v>37511</v>
      </c>
      <c r="H12" s="62">
        <f t="shared" si="2"/>
        <v>94.02</v>
      </c>
      <c r="I12" s="63">
        <v>1.94</v>
      </c>
      <c r="J12" s="64">
        <v>37324</v>
      </c>
      <c r="K12" s="70">
        <f t="shared" si="3"/>
        <v>94.02</v>
      </c>
      <c r="L12" s="63">
        <v>1.9</v>
      </c>
      <c r="M12" s="71">
        <v>37324</v>
      </c>
      <c r="N12" s="62">
        <v>4082.92</v>
      </c>
      <c r="O12" s="68">
        <v>129.468168324</v>
      </c>
      <c r="P12" s="60"/>
      <c r="Q12" s="6">
        <v>9.59</v>
      </c>
      <c r="R12" s="6">
        <v>9.54</v>
      </c>
      <c r="T12" s="6">
        <v>1.74</v>
      </c>
      <c r="U12" s="6">
        <v>1.74</v>
      </c>
      <c r="AO12" s="19"/>
      <c r="AP12" s="75"/>
    </row>
    <row r="13" spans="1:42" ht="19.5">
      <c r="A13" s="72">
        <v>2546</v>
      </c>
      <c r="B13" s="62">
        <f t="shared" si="0"/>
        <v>102.28</v>
      </c>
      <c r="C13" s="63">
        <v>1390</v>
      </c>
      <c r="D13" s="64">
        <v>38611</v>
      </c>
      <c r="E13" s="70">
        <f t="shared" si="1"/>
        <v>102.53</v>
      </c>
      <c r="F13" s="63">
        <v>1467.5</v>
      </c>
      <c r="G13" s="71">
        <v>38611</v>
      </c>
      <c r="H13" s="62">
        <f t="shared" si="2"/>
        <v>94.1</v>
      </c>
      <c r="I13" s="63">
        <v>2.3</v>
      </c>
      <c r="J13" s="71">
        <v>38428</v>
      </c>
      <c r="K13" s="70">
        <f t="shared" si="3"/>
        <v>94.1</v>
      </c>
      <c r="L13" s="63">
        <v>2.3</v>
      </c>
      <c r="M13" s="71">
        <v>38428</v>
      </c>
      <c r="N13" s="62">
        <v>2250.76</v>
      </c>
      <c r="O13" s="68">
        <v>71.2</v>
      </c>
      <c r="P13" s="60"/>
      <c r="Q13" s="6">
        <v>10</v>
      </c>
      <c r="R13" s="6">
        <v>10.25</v>
      </c>
      <c r="T13" s="6">
        <v>1.82</v>
      </c>
      <c r="U13" s="6">
        <v>1.82</v>
      </c>
      <c r="AO13" s="19"/>
      <c r="AP13" s="75"/>
    </row>
    <row r="14" spans="1:42" ht="19.5">
      <c r="A14" s="72">
        <v>2547</v>
      </c>
      <c r="B14" s="62">
        <f t="shared" si="0"/>
        <v>101.43</v>
      </c>
      <c r="C14" s="63">
        <v>994</v>
      </c>
      <c r="D14" s="64">
        <v>38155</v>
      </c>
      <c r="E14" s="70">
        <f t="shared" si="1"/>
        <v>101.04</v>
      </c>
      <c r="F14" s="63">
        <v>916</v>
      </c>
      <c r="G14" s="64">
        <v>38245</v>
      </c>
      <c r="H14" s="70">
        <f t="shared" si="2"/>
        <v>93.75</v>
      </c>
      <c r="I14" s="63">
        <v>0.2</v>
      </c>
      <c r="J14" s="71">
        <v>37322</v>
      </c>
      <c r="K14" s="70">
        <f t="shared" si="3"/>
        <v>93.75</v>
      </c>
      <c r="L14" s="63">
        <v>0.2</v>
      </c>
      <c r="M14" s="71">
        <v>37322</v>
      </c>
      <c r="N14" s="62">
        <v>2537.72</v>
      </c>
      <c r="O14" s="68">
        <v>80.47</v>
      </c>
      <c r="P14" s="60"/>
      <c r="Q14" s="6">
        <v>9.15</v>
      </c>
      <c r="R14" s="6">
        <v>8.76</v>
      </c>
      <c r="T14" s="6">
        <v>1.47</v>
      </c>
      <c r="U14" s="6">
        <v>1.47</v>
      </c>
      <c r="AO14" s="19"/>
      <c r="AP14" s="76"/>
    </row>
    <row r="15" spans="1:21" ht="19.5">
      <c r="A15" s="72">
        <v>2548</v>
      </c>
      <c r="B15" s="62">
        <f t="shared" si="0"/>
        <v>101.97</v>
      </c>
      <c r="C15" s="63">
        <v>1101.9</v>
      </c>
      <c r="D15" s="64">
        <v>38606</v>
      </c>
      <c r="E15" s="70">
        <f t="shared" si="1"/>
        <v>101.84</v>
      </c>
      <c r="F15" s="63">
        <v>1074.6</v>
      </c>
      <c r="G15" s="64">
        <v>38606</v>
      </c>
      <c r="H15" s="70">
        <f t="shared" si="2"/>
        <v>93.9</v>
      </c>
      <c r="I15" s="63">
        <v>2.2</v>
      </c>
      <c r="J15" s="71">
        <v>38758</v>
      </c>
      <c r="K15" s="70">
        <f t="shared" si="3"/>
        <v>93.9</v>
      </c>
      <c r="L15" s="63">
        <v>2.2</v>
      </c>
      <c r="M15" s="71">
        <v>38758</v>
      </c>
      <c r="N15" s="62">
        <v>2957.07888</v>
      </c>
      <c r="O15" s="68">
        <v>93.76835616438349</v>
      </c>
      <c r="P15" s="60"/>
      <c r="Q15" s="6">
        <v>9.69</v>
      </c>
      <c r="R15" s="6">
        <v>9.56</v>
      </c>
      <c r="T15" s="6">
        <v>1.62</v>
      </c>
      <c r="U15" s="6">
        <v>1.62</v>
      </c>
    </row>
    <row r="16" spans="1:21" ht="19.5">
      <c r="A16" s="72">
        <v>2549</v>
      </c>
      <c r="B16" s="62">
        <f t="shared" si="0"/>
        <v>103.38</v>
      </c>
      <c r="C16" s="63">
        <v>1546.5</v>
      </c>
      <c r="D16" s="64">
        <v>38597</v>
      </c>
      <c r="E16" s="70">
        <f t="shared" si="1"/>
        <v>103.35</v>
      </c>
      <c r="F16" s="63">
        <v>1538.55</v>
      </c>
      <c r="G16" s="64">
        <v>38597</v>
      </c>
      <c r="H16" s="70">
        <f t="shared" si="2"/>
        <v>94.18</v>
      </c>
      <c r="I16" s="63">
        <v>5</v>
      </c>
      <c r="J16" s="71">
        <v>38818</v>
      </c>
      <c r="K16" s="70">
        <f t="shared" si="3"/>
        <v>94.22</v>
      </c>
      <c r="L16" s="63">
        <v>6.48</v>
      </c>
      <c r="M16" s="71">
        <v>38818</v>
      </c>
      <c r="N16" s="62">
        <v>4200.350688</v>
      </c>
      <c r="O16" s="68">
        <v>133.19186021127362</v>
      </c>
      <c r="P16" s="60"/>
      <c r="Q16" s="6">
        <v>11.1</v>
      </c>
      <c r="R16" s="6">
        <v>11.07</v>
      </c>
      <c r="T16" s="6">
        <v>1.9</v>
      </c>
      <c r="U16" s="6">
        <v>1.94</v>
      </c>
    </row>
    <row r="17" spans="1:21" ht="19.5">
      <c r="A17" s="72">
        <v>2550</v>
      </c>
      <c r="B17" s="62">
        <f t="shared" si="0"/>
        <v>98.23</v>
      </c>
      <c r="C17" s="63">
        <v>411.75</v>
      </c>
      <c r="D17" s="64">
        <v>38616</v>
      </c>
      <c r="E17" s="70">
        <f t="shared" si="1"/>
        <v>98.14</v>
      </c>
      <c r="F17" s="63">
        <v>398.7</v>
      </c>
      <c r="G17" s="64">
        <v>38616</v>
      </c>
      <c r="H17" s="70">
        <f t="shared" si="2"/>
        <v>93.55</v>
      </c>
      <c r="I17" s="63">
        <v>0.35</v>
      </c>
      <c r="J17" s="71">
        <v>38741</v>
      </c>
      <c r="K17" s="70">
        <f t="shared" si="3"/>
        <v>93.55</v>
      </c>
      <c r="L17" s="63">
        <v>0.35</v>
      </c>
      <c r="M17" s="71">
        <v>38741</v>
      </c>
      <c r="N17" s="62">
        <v>1667.51</v>
      </c>
      <c r="O17" s="68">
        <f aca="true" t="shared" si="4" ref="O17:O26">N17*0.0317097</f>
        <v>52.876241847</v>
      </c>
      <c r="P17" s="60"/>
      <c r="Q17" s="6">
        <v>5.95</v>
      </c>
      <c r="R17" s="6">
        <v>5.86</v>
      </c>
      <c r="T17" s="77">
        <v>1.27</v>
      </c>
      <c r="U17" s="6">
        <v>1.27</v>
      </c>
    </row>
    <row r="18" spans="1:20" ht="19.5">
      <c r="A18" s="72">
        <v>2551</v>
      </c>
      <c r="B18" s="78">
        <v>100.23</v>
      </c>
      <c r="C18" s="79">
        <v>776</v>
      </c>
      <c r="D18" s="80">
        <v>38611</v>
      </c>
      <c r="E18" s="81">
        <v>100.07</v>
      </c>
      <c r="F18" s="79">
        <v>744</v>
      </c>
      <c r="G18" s="80">
        <v>38611</v>
      </c>
      <c r="H18" s="81">
        <v>94.08</v>
      </c>
      <c r="I18" s="79">
        <v>4.2</v>
      </c>
      <c r="J18" s="82">
        <v>38741</v>
      </c>
      <c r="K18" s="81">
        <v>94.08</v>
      </c>
      <c r="L18" s="79">
        <v>4.2</v>
      </c>
      <c r="M18" s="82">
        <v>38741</v>
      </c>
      <c r="N18" s="78">
        <v>2375.3</v>
      </c>
      <c r="O18" s="83">
        <f t="shared" si="4"/>
        <v>75.32005041000001</v>
      </c>
      <c r="P18" s="60"/>
      <c r="Q18" s="6">
        <f aca="true" t="shared" si="5" ref="Q18:Q26">B18-$Q$4</f>
        <v>7.950000000000003</v>
      </c>
      <c r="T18" s="6">
        <f aca="true" t="shared" si="6" ref="T18:T27">H18-$Q$4</f>
        <v>1.7999999999999972</v>
      </c>
    </row>
    <row r="19" spans="1:20" ht="19.5">
      <c r="A19" s="72">
        <v>2552</v>
      </c>
      <c r="B19" s="78">
        <v>99.08</v>
      </c>
      <c r="C19" s="79">
        <v>527.2</v>
      </c>
      <c r="D19" s="80">
        <v>38622</v>
      </c>
      <c r="E19" s="81">
        <v>98.66</v>
      </c>
      <c r="F19" s="79">
        <v>468.4</v>
      </c>
      <c r="G19" s="80">
        <v>38622</v>
      </c>
      <c r="H19" s="81">
        <v>93.98</v>
      </c>
      <c r="I19" s="79">
        <v>1.6</v>
      </c>
      <c r="J19" s="82">
        <v>39074</v>
      </c>
      <c r="K19" s="81">
        <v>93.98</v>
      </c>
      <c r="L19" s="79">
        <v>1.6</v>
      </c>
      <c r="M19" s="82">
        <v>39074</v>
      </c>
      <c r="N19" s="78">
        <v>1713.82</v>
      </c>
      <c r="O19" s="83">
        <f t="shared" si="4"/>
        <v>54.344718054</v>
      </c>
      <c r="P19" s="60"/>
      <c r="Q19" s="6">
        <f t="shared" si="5"/>
        <v>6.799999999999997</v>
      </c>
      <c r="T19" s="6">
        <f t="shared" si="6"/>
        <v>1.7000000000000028</v>
      </c>
    </row>
    <row r="20" spans="1:20" ht="19.5">
      <c r="A20" s="72">
        <v>2553</v>
      </c>
      <c r="B20" s="78">
        <v>102.41</v>
      </c>
      <c r="C20" s="79">
        <v>1099.95</v>
      </c>
      <c r="D20" s="80">
        <v>38595</v>
      </c>
      <c r="E20" s="81">
        <v>102.37</v>
      </c>
      <c r="F20" s="79">
        <v>1092.15</v>
      </c>
      <c r="G20" s="82">
        <v>38595</v>
      </c>
      <c r="H20" s="78">
        <v>93.98</v>
      </c>
      <c r="I20" s="79">
        <v>0.36</v>
      </c>
      <c r="J20" s="82">
        <v>40188</v>
      </c>
      <c r="K20" s="81">
        <v>93.99</v>
      </c>
      <c r="L20" s="79">
        <v>0.48</v>
      </c>
      <c r="M20" s="82">
        <v>40188</v>
      </c>
      <c r="N20" s="78">
        <v>2263.66</v>
      </c>
      <c r="O20" s="83">
        <f t="shared" si="4"/>
        <v>71.779979502</v>
      </c>
      <c r="P20" s="60"/>
      <c r="Q20" s="6">
        <f t="shared" si="5"/>
        <v>10.129999999999995</v>
      </c>
      <c r="T20" s="6">
        <f t="shared" si="6"/>
        <v>1.7000000000000028</v>
      </c>
    </row>
    <row r="21" spans="1:20" ht="19.5">
      <c r="A21" s="72">
        <v>2554</v>
      </c>
      <c r="B21" s="78">
        <v>105.732</v>
      </c>
      <c r="C21" s="79">
        <v>2150.64</v>
      </c>
      <c r="D21" s="80">
        <v>40759</v>
      </c>
      <c r="E21" s="81">
        <v>105.631</v>
      </c>
      <c r="F21" s="79">
        <v>2123.1</v>
      </c>
      <c r="G21" s="82">
        <v>40758</v>
      </c>
      <c r="H21" s="78">
        <v>94.26</v>
      </c>
      <c r="I21" s="79">
        <v>4.75</v>
      </c>
      <c r="J21" s="82">
        <v>40632</v>
      </c>
      <c r="K21" s="81">
        <v>94.273</v>
      </c>
      <c r="L21" s="79">
        <v>1.84</v>
      </c>
      <c r="M21" s="82">
        <v>40632</v>
      </c>
      <c r="N21" s="78">
        <v>7026.13</v>
      </c>
      <c r="O21" s="83">
        <f t="shared" si="4"/>
        <v>222.796474461</v>
      </c>
      <c r="P21" s="60"/>
      <c r="Q21" s="77">
        <f t="shared" si="5"/>
        <v>13.451999999999998</v>
      </c>
      <c r="T21" s="6">
        <f t="shared" si="6"/>
        <v>1.980000000000004</v>
      </c>
    </row>
    <row r="22" spans="1:20" ht="19.5">
      <c r="A22" s="72">
        <v>2555</v>
      </c>
      <c r="B22" s="78">
        <v>100.896</v>
      </c>
      <c r="C22" s="79">
        <v>1021</v>
      </c>
      <c r="D22" s="80">
        <v>41167</v>
      </c>
      <c r="E22" s="81">
        <v>100.57</v>
      </c>
      <c r="F22" s="79">
        <v>943.25</v>
      </c>
      <c r="G22" s="82">
        <v>41162</v>
      </c>
      <c r="H22" s="78">
        <v>93.96</v>
      </c>
      <c r="I22" s="79">
        <v>5.66</v>
      </c>
      <c r="J22" s="82">
        <v>40998</v>
      </c>
      <c r="K22" s="81">
        <v>93.975</v>
      </c>
      <c r="L22" s="79">
        <v>6.38</v>
      </c>
      <c r="M22" s="82">
        <v>40997</v>
      </c>
      <c r="N22" s="78">
        <v>3839.66</v>
      </c>
      <c r="O22" s="83">
        <f t="shared" si="4"/>
        <v>121.754466702</v>
      </c>
      <c r="P22" s="60"/>
      <c r="Q22" s="6">
        <f t="shared" si="5"/>
        <v>8.616</v>
      </c>
      <c r="T22" s="1">
        <f t="shared" si="6"/>
        <v>1.6799999999999926</v>
      </c>
    </row>
    <row r="23" spans="1:20" ht="19.5">
      <c r="A23" s="72">
        <v>2556</v>
      </c>
      <c r="B23" s="78">
        <v>100.33</v>
      </c>
      <c r="C23" s="79">
        <v>893.65</v>
      </c>
      <c r="D23" s="80">
        <v>41518</v>
      </c>
      <c r="E23" s="81">
        <v>99.96</v>
      </c>
      <c r="F23" s="79">
        <v>819</v>
      </c>
      <c r="G23" s="82">
        <v>41518</v>
      </c>
      <c r="H23" s="78">
        <v>93.88</v>
      </c>
      <c r="I23" s="79">
        <v>0</v>
      </c>
      <c r="J23" s="82">
        <v>41334</v>
      </c>
      <c r="K23" s="81">
        <v>93.88</v>
      </c>
      <c r="L23" s="79">
        <v>0</v>
      </c>
      <c r="M23" s="82">
        <v>41334</v>
      </c>
      <c r="N23" s="78">
        <v>1802.33</v>
      </c>
      <c r="O23" s="83">
        <f t="shared" si="4"/>
        <v>57.151343601</v>
      </c>
      <c r="P23" s="60"/>
      <c r="Q23" s="1">
        <f t="shared" si="5"/>
        <v>8.049999999999997</v>
      </c>
      <c r="T23" s="6">
        <f t="shared" si="6"/>
        <v>1.5999999999999943</v>
      </c>
    </row>
    <row r="24" spans="1:20" ht="19.5">
      <c r="A24" s="72">
        <v>2557</v>
      </c>
      <c r="B24" s="78">
        <v>102.35</v>
      </c>
      <c r="C24" s="79">
        <v>1243</v>
      </c>
      <c r="D24" s="80">
        <v>41887</v>
      </c>
      <c r="E24" s="81">
        <v>102.067</v>
      </c>
      <c r="F24" s="79">
        <v>1187</v>
      </c>
      <c r="G24" s="82">
        <v>41887</v>
      </c>
      <c r="H24" s="78">
        <v>94.04</v>
      </c>
      <c r="I24" s="79">
        <v>0</v>
      </c>
      <c r="J24" s="82">
        <v>41642</v>
      </c>
      <c r="K24" s="81">
        <v>94.04</v>
      </c>
      <c r="L24" s="79">
        <v>0</v>
      </c>
      <c r="M24" s="82">
        <v>41643</v>
      </c>
      <c r="N24" s="78">
        <v>2238.12</v>
      </c>
      <c r="O24" s="83">
        <f t="shared" si="4"/>
        <v>70.970113764</v>
      </c>
      <c r="P24" s="60"/>
      <c r="Q24" s="1">
        <f t="shared" si="5"/>
        <v>10.069999999999993</v>
      </c>
      <c r="T24" s="1">
        <f t="shared" si="6"/>
        <v>1.7600000000000051</v>
      </c>
    </row>
    <row r="25" spans="1:20" ht="19.5">
      <c r="A25" s="72">
        <v>2558</v>
      </c>
      <c r="B25" s="78">
        <v>97.7</v>
      </c>
      <c r="C25" s="79">
        <v>440</v>
      </c>
      <c r="D25" s="80">
        <v>42268</v>
      </c>
      <c r="E25" s="81">
        <v>97.5</v>
      </c>
      <c r="F25" s="79">
        <v>403.5</v>
      </c>
      <c r="G25" s="82">
        <v>42268</v>
      </c>
      <c r="H25" s="78">
        <v>93.77</v>
      </c>
      <c r="I25" s="79">
        <v>0</v>
      </c>
      <c r="J25" s="82">
        <v>42094</v>
      </c>
      <c r="K25" s="81">
        <v>93.776</v>
      </c>
      <c r="L25" s="79">
        <v>0</v>
      </c>
      <c r="M25" s="82">
        <v>42094</v>
      </c>
      <c r="N25" s="78">
        <v>839.88</v>
      </c>
      <c r="O25" s="83">
        <f t="shared" si="4"/>
        <v>26.632342836</v>
      </c>
      <c r="P25" s="60"/>
      <c r="Q25" s="6">
        <f t="shared" si="5"/>
        <v>5.420000000000002</v>
      </c>
      <c r="T25" s="1">
        <f t="shared" si="6"/>
        <v>1.4899999999999949</v>
      </c>
    </row>
    <row r="26" spans="1:20" ht="19.5">
      <c r="A26" s="72">
        <v>2559</v>
      </c>
      <c r="B26" s="78">
        <v>101.34</v>
      </c>
      <c r="C26" s="79">
        <v>909.8</v>
      </c>
      <c r="D26" s="80">
        <v>42628</v>
      </c>
      <c r="E26" s="81">
        <v>101.08</v>
      </c>
      <c r="F26" s="79">
        <v>865.6</v>
      </c>
      <c r="G26" s="82">
        <v>42600</v>
      </c>
      <c r="H26" s="78">
        <v>93.53</v>
      </c>
      <c r="I26" s="79">
        <v>0</v>
      </c>
      <c r="J26" s="82">
        <v>42488</v>
      </c>
      <c r="K26" s="81">
        <v>93.54</v>
      </c>
      <c r="L26" s="79">
        <v>0</v>
      </c>
      <c r="M26" s="82">
        <v>42488</v>
      </c>
      <c r="N26" s="78">
        <v>2644.22</v>
      </c>
      <c r="O26" s="83">
        <f t="shared" si="4"/>
        <v>83.847422934</v>
      </c>
      <c r="P26" s="60"/>
      <c r="Q26" s="6">
        <f t="shared" si="5"/>
        <v>9.060000000000002</v>
      </c>
      <c r="T26" s="1">
        <f t="shared" si="6"/>
        <v>1.25</v>
      </c>
    </row>
    <row r="27" spans="1:20" ht="20.25">
      <c r="A27" s="69">
        <v>2560</v>
      </c>
      <c r="B27" s="62">
        <v>101.89</v>
      </c>
      <c r="C27" s="63">
        <v>1072.55</v>
      </c>
      <c r="D27" s="64">
        <v>43360</v>
      </c>
      <c r="E27" s="70">
        <v>101.29</v>
      </c>
      <c r="F27" s="63">
        <v>956.1</v>
      </c>
      <c r="G27" s="71">
        <v>43361</v>
      </c>
      <c r="H27" s="62">
        <v>93.88</v>
      </c>
      <c r="I27" s="63">
        <v>0</v>
      </c>
      <c r="J27" s="64">
        <v>43191</v>
      </c>
      <c r="K27" s="70">
        <v>93.94</v>
      </c>
      <c r="L27" s="63">
        <v>0</v>
      </c>
      <c r="M27" s="71">
        <v>43191</v>
      </c>
      <c r="N27" s="62">
        <v>3835.13</v>
      </c>
      <c r="O27" s="68">
        <v>121.61</v>
      </c>
      <c r="P27" s="127"/>
      <c r="Q27" s="122">
        <v>9.61</v>
      </c>
      <c r="R27" s="122"/>
      <c r="S27" s="122"/>
      <c r="T27" s="122">
        <f t="shared" si="6"/>
        <v>1.5999999999999943</v>
      </c>
    </row>
    <row r="28" spans="1:20" ht="20.25">
      <c r="A28" s="69">
        <v>2561</v>
      </c>
      <c r="B28" s="98">
        <v>100.74</v>
      </c>
      <c r="C28" s="123">
        <v>757.3</v>
      </c>
      <c r="D28" s="64">
        <v>43698</v>
      </c>
      <c r="E28" s="101">
        <v>100.43</v>
      </c>
      <c r="F28" s="123">
        <v>712.35</v>
      </c>
      <c r="G28" s="71">
        <v>43698</v>
      </c>
      <c r="H28" s="98">
        <v>93.8</v>
      </c>
      <c r="I28" s="123">
        <v>0.16</v>
      </c>
      <c r="J28" s="124">
        <v>43512</v>
      </c>
      <c r="K28" s="101">
        <v>93.8</v>
      </c>
      <c r="L28" s="123">
        <v>0.16</v>
      </c>
      <c r="M28" s="102">
        <v>43512</v>
      </c>
      <c r="N28" s="125">
        <v>2438.6</v>
      </c>
      <c r="O28" s="105">
        <v>77.33</v>
      </c>
      <c r="P28" s="127"/>
      <c r="Q28" s="122">
        <v>8.46</v>
      </c>
      <c r="R28" s="122"/>
      <c r="S28" s="122"/>
      <c r="T28" s="122">
        <v>1.52</v>
      </c>
    </row>
    <row r="29" spans="1:20" ht="20.25">
      <c r="A29" s="69">
        <v>2562</v>
      </c>
      <c r="B29" s="98">
        <v>102.29</v>
      </c>
      <c r="C29" s="123">
        <v>1093</v>
      </c>
      <c r="D29" s="64">
        <v>44077</v>
      </c>
      <c r="E29" s="101">
        <v>102.11</v>
      </c>
      <c r="F29" s="123">
        <v>1057</v>
      </c>
      <c r="G29" s="71">
        <v>44077</v>
      </c>
      <c r="H29" s="98">
        <v>93.64</v>
      </c>
      <c r="I29" s="123">
        <v>0.02</v>
      </c>
      <c r="J29" s="124">
        <v>44034</v>
      </c>
      <c r="K29" s="101">
        <v>93.65</v>
      </c>
      <c r="L29" s="123">
        <v>0.03</v>
      </c>
      <c r="M29" s="102">
        <v>44033</v>
      </c>
      <c r="N29" s="125">
        <v>1356.25</v>
      </c>
      <c r="O29" s="105">
        <v>43.01</v>
      </c>
      <c r="P29" s="127"/>
      <c r="Q29" s="122">
        <v>10.01</v>
      </c>
      <c r="R29" s="122"/>
      <c r="S29" s="122"/>
      <c r="T29" s="122">
        <v>1.36</v>
      </c>
    </row>
    <row r="30" spans="1:20" ht="20.25">
      <c r="A30" s="126"/>
      <c r="B30" s="98"/>
      <c r="C30" s="123"/>
      <c r="D30" s="64"/>
      <c r="E30" s="101"/>
      <c r="F30" s="123"/>
      <c r="G30" s="71"/>
      <c r="H30" s="98"/>
      <c r="I30" s="123"/>
      <c r="J30" s="124"/>
      <c r="K30" s="101"/>
      <c r="L30" s="123"/>
      <c r="M30" s="102"/>
      <c r="N30" s="125"/>
      <c r="O30" s="105"/>
      <c r="P30" s="127"/>
      <c r="Q30" s="122"/>
      <c r="R30" s="122"/>
      <c r="S30" s="122"/>
      <c r="T30" s="122"/>
    </row>
    <row r="31" spans="1:20" ht="22.5" customHeight="1">
      <c r="A31" s="126"/>
      <c r="B31" s="98"/>
      <c r="C31" s="123"/>
      <c r="D31" s="64"/>
      <c r="E31" s="101"/>
      <c r="F31" s="123"/>
      <c r="G31" s="71"/>
      <c r="H31" s="98"/>
      <c r="I31" s="123"/>
      <c r="J31" s="124"/>
      <c r="K31" s="101"/>
      <c r="L31" s="123"/>
      <c r="M31" s="102"/>
      <c r="N31" s="125"/>
      <c r="O31" s="105"/>
      <c r="P31" s="127"/>
      <c r="Q31" s="122"/>
      <c r="R31" s="122"/>
      <c r="S31" s="122"/>
      <c r="T31" s="122"/>
    </row>
    <row r="32" spans="1:16" ht="20.25">
      <c r="A32" s="84"/>
      <c r="B32" s="89"/>
      <c r="C32" s="90"/>
      <c r="D32" s="91"/>
      <c r="E32" s="92"/>
      <c r="F32" s="90"/>
      <c r="G32" s="93"/>
      <c r="H32" s="89"/>
      <c r="I32" s="90"/>
      <c r="J32" s="94"/>
      <c r="K32" s="92"/>
      <c r="L32" s="90"/>
      <c r="M32" s="95"/>
      <c r="N32" s="96"/>
      <c r="O32" s="97"/>
      <c r="P32" s="60"/>
    </row>
    <row r="33" spans="1:16" ht="20.25">
      <c r="A33" s="84"/>
      <c r="B33" s="89"/>
      <c r="C33" s="90"/>
      <c r="D33" s="91"/>
      <c r="E33" s="92"/>
      <c r="F33" s="90"/>
      <c r="G33" s="93"/>
      <c r="H33" s="89"/>
      <c r="I33" s="90"/>
      <c r="J33" s="94"/>
      <c r="K33" s="92"/>
      <c r="L33" s="90"/>
      <c r="M33" s="95"/>
      <c r="N33" s="96"/>
      <c r="O33" s="97"/>
      <c r="P33" s="60"/>
    </row>
    <row r="34" spans="1:16" ht="20.25">
      <c r="A34" s="84"/>
      <c r="B34" s="89"/>
      <c r="C34" s="90"/>
      <c r="D34" s="91"/>
      <c r="E34" s="92"/>
      <c r="F34" s="90"/>
      <c r="G34" s="93"/>
      <c r="H34" s="89"/>
      <c r="I34" s="90"/>
      <c r="J34" s="94"/>
      <c r="K34" s="92"/>
      <c r="L34" s="90"/>
      <c r="M34" s="95"/>
      <c r="N34" s="96"/>
      <c r="O34" s="97"/>
      <c r="P34" s="60"/>
    </row>
    <row r="35" spans="1:16" ht="22.5" customHeight="1">
      <c r="A35" s="72"/>
      <c r="B35" s="98"/>
      <c r="C35" s="99"/>
      <c r="D35" s="100"/>
      <c r="E35" s="101"/>
      <c r="F35" s="99"/>
      <c r="G35" s="102"/>
      <c r="H35" s="103"/>
      <c r="I35" s="99"/>
      <c r="J35" s="104"/>
      <c r="K35" s="101"/>
      <c r="L35" s="99"/>
      <c r="M35" s="102"/>
      <c r="N35" s="98"/>
      <c r="O35" s="105"/>
      <c r="P35" s="106"/>
    </row>
    <row r="36" spans="1:16" ht="22.5" customHeight="1">
      <c r="A36" s="72"/>
      <c r="B36" s="98"/>
      <c r="C36" s="99"/>
      <c r="D36" s="104"/>
      <c r="E36" s="101"/>
      <c r="F36" s="99"/>
      <c r="G36" s="102"/>
      <c r="H36" s="103"/>
      <c r="I36" s="99"/>
      <c r="J36" s="104"/>
      <c r="K36" s="101"/>
      <c r="L36" s="99"/>
      <c r="M36" s="102"/>
      <c r="N36" s="98"/>
      <c r="O36" s="105"/>
      <c r="P36" s="106"/>
    </row>
    <row r="37" spans="1:16" ht="22.5" customHeight="1">
      <c r="A37" s="72"/>
      <c r="B37" s="85"/>
      <c r="C37" s="107"/>
      <c r="D37" s="108" t="s">
        <v>20</v>
      </c>
      <c r="E37" s="86"/>
      <c r="F37" s="107"/>
      <c r="G37" s="109"/>
      <c r="H37" s="110"/>
      <c r="I37" s="107"/>
      <c r="J37" s="111"/>
      <c r="K37" s="86"/>
      <c r="L37" s="107"/>
      <c r="M37" s="87"/>
      <c r="N37" s="85"/>
      <c r="O37" s="88"/>
      <c r="P37" s="106"/>
    </row>
    <row r="38" spans="1:16" ht="22.5" customHeight="1">
      <c r="A38" s="112"/>
      <c r="B38" s="113"/>
      <c r="C38" s="114"/>
      <c r="D38" s="115"/>
      <c r="E38" s="116"/>
      <c r="F38" s="114"/>
      <c r="G38" s="117"/>
      <c r="H38" s="118"/>
      <c r="I38" s="114"/>
      <c r="J38" s="119"/>
      <c r="K38" s="116"/>
      <c r="L38" s="114"/>
      <c r="M38" s="120"/>
      <c r="N38" s="113"/>
      <c r="O38" s="121"/>
      <c r="P38" s="106"/>
    </row>
  </sheetData>
  <sheetProtection/>
  <printOptions/>
  <pageMargins left="0.8" right="0.19" top="0.59" bottom="0.39" header="0.52" footer="0.5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2010-12-01T07:04:35Z</cp:lastPrinted>
  <dcterms:created xsi:type="dcterms:W3CDTF">1994-01-31T08:04:27Z</dcterms:created>
  <dcterms:modified xsi:type="dcterms:W3CDTF">2020-06-08T07:14:44Z</dcterms:modified>
  <cp:category/>
  <cp:version/>
  <cp:contentType/>
  <cp:contentStatus/>
</cp:coreProperties>
</file>