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7" sheetId="1" r:id="rId1"/>
    <sheet name="ปริมาณน้ำสูงสุด" sheetId="2" r:id="rId2"/>
    <sheet name="Data Y.37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<sst xmlns="http://schemas.openxmlformats.org/spreadsheetml/2006/main" count="41" uniqueCount="21">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</sst>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240" fontId="0" fillId="0" borderId="0" xfId="46" applyNumberFormat="1" applyFo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7" xfId="46" applyNumberFormat="1" applyFont="1" applyBorder="1" applyAlignment="1">
      <alignment horizontal="center"/>
      <protection/>
    </xf>
    <xf numFmtId="241" fontId="29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8" xfId="46" applyNumberFormat="1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1" xfId="46" applyNumberFormat="1" applyFont="1" applyBorder="1">
      <alignment/>
      <protection/>
    </xf>
    <xf numFmtId="2" fontId="31" fillId="0" borderId="22" xfId="46" applyNumberFormat="1" applyFont="1" applyBorder="1" applyAlignment="1">
      <alignment horizontal="center"/>
      <protection/>
    </xf>
    <xf numFmtId="242" fontId="31" fillId="0" borderId="23" xfId="46" applyNumberFormat="1" applyFont="1" applyBorder="1" applyAlignment="1">
      <alignment horizontal="right"/>
      <protection/>
    </xf>
    <xf numFmtId="2" fontId="31" fillId="0" borderId="28" xfId="46" applyNumberFormat="1" applyFont="1" applyBorder="1">
      <alignment/>
      <protection/>
    </xf>
    <xf numFmtId="242" fontId="31" fillId="0" borderId="27" xfId="46" applyNumberFormat="1" applyFont="1" applyBorder="1" applyAlignment="1">
      <alignment horizontal="right"/>
      <protection/>
    </xf>
    <xf numFmtId="242" fontId="31" fillId="0" borderId="23" xfId="46" applyNumberFormat="1" applyFont="1" applyBorder="1" applyAlignment="1">
      <alignment horizontal="center"/>
      <protection/>
    </xf>
    <xf numFmtId="242" fontId="31" fillId="0" borderId="27" xfId="46" applyNumberFormat="1" applyFont="1" applyBorder="1">
      <alignment/>
      <protection/>
    </xf>
    <xf numFmtId="2" fontId="31" fillId="0" borderId="21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2" fontId="0" fillId="0" borderId="0" xfId="46" applyNumberFormat="1" applyFont="1">
      <alignment/>
      <protection/>
    </xf>
    <xf numFmtId="2" fontId="0" fillId="0" borderId="28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2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325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3975"/>
          <c:w val="0.814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Y.37'!$Q$9:$Q$27</c:f>
              <c:numCache>
                <c:ptCount val="19"/>
                <c:pt idx="0">
                  <c:v>9.02</c:v>
                </c:pt>
                <c:pt idx="1">
                  <c:v>9.28</c:v>
                </c:pt>
                <c:pt idx="2">
                  <c:v>11.6</c:v>
                </c:pt>
                <c:pt idx="3">
                  <c:v>9.59</c:v>
                </c:pt>
                <c:pt idx="4">
                  <c:v>10</c:v>
                </c:pt>
                <c:pt idx="5">
                  <c:v>9.15</c:v>
                </c:pt>
                <c:pt idx="6">
                  <c:v>9.69</c:v>
                </c:pt>
                <c:pt idx="7">
                  <c:v>11.1</c:v>
                </c:pt>
                <c:pt idx="8">
                  <c:v>5.95</c:v>
                </c:pt>
                <c:pt idx="9">
                  <c:v>7.950000000000003</c:v>
                </c:pt>
                <c:pt idx="10">
                  <c:v>6.799999999999997</c:v>
                </c:pt>
                <c:pt idx="11">
                  <c:v>10.129999999999995</c:v>
                </c:pt>
                <c:pt idx="12">
                  <c:v>13.451999999999998</c:v>
                </c:pt>
                <c:pt idx="13">
                  <c:v>8.616</c:v>
                </c:pt>
                <c:pt idx="14">
                  <c:v>8.049999999999997</c:v>
                </c:pt>
                <c:pt idx="15">
                  <c:v>10.069999999999993</c:v>
                </c:pt>
                <c:pt idx="16">
                  <c:v>5.420000000000002</c:v>
                </c:pt>
                <c:pt idx="17">
                  <c:v>9.060000000000002</c:v>
                </c:pt>
                <c:pt idx="18">
                  <c:v>9.61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Y.37'!$T$9:$T$27</c:f>
              <c:numCache>
                <c:ptCount val="19"/>
                <c:pt idx="0">
                  <c:v>1.59</c:v>
                </c:pt>
                <c:pt idx="1">
                  <c:v>1.67</c:v>
                </c:pt>
                <c:pt idx="2">
                  <c:v>1.8</c:v>
                </c:pt>
                <c:pt idx="3">
                  <c:v>1.74</c:v>
                </c:pt>
                <c:pt idx="4">
                  <c:v>1.82</c:v>
                </c:pt>
                <c:pt idx="5">
                  <c:v>1.47</c:v>
                </c:pt>
                <c:pt idx="6">
                  <c:v>1.62</c:v>
                </c:pt>
                <c:pt idx="7">
                  <c:v>1.9</c:v>
                </c:pt>
                <c:pt idx="8">
                  <c:v>1.27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</c:numCache>
            </c:numRef>
          </c:val>
        </c:ser>
        <c:overlap val="100"/>
        <c:gapWidth val="50"/>
        <c:axId val="14430561"/>
        <c:axId val="62766186"/>
      </c:bar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766186"/>
        <c:crossesAt val="0"/>
        <c:auto val="1"/>
        <c:lblOffset val="100"/>
        <c:tickLblSkip val="1"/>
        <c:noMultiLvlLbl val="0"/>
      </c:catAx>
      <c:valAx>
        <c:axId val="6276618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430561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8475"/>
          <c:w val="0.844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Y.37'!$C$9:$C$26</c:f>
              <c:numCache>
                <c:ptCount val="18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</c:v>
                </c:pt>
                <c:pt idx="4">
                  <c:v>1390</c:v>
                </c:pt>
                <c:pt idx="5">
                  <c:v>994</c:v>
                </c:pt>
                <c:pt idx="6">
                  <c:v>1101.9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</c:numCache>
            </c:numRef>
          </c:val>
        </c:ser>
        <c:gapWidth val="50"/>
        <c:axId val="28024763"/>
        <c:axId val="50896276"/>
      </c:barChart>
      <c:cat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02476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413301"/>
        <c:axId val="2895766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9292367"/>
        <c:axId val="63869256"/>
      </c:line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8957662"/>
        <c:crossesAt val="-0.8"/>
        <c:auto val="0"/>
        <c:lblOffset val="100"/>
        <c:tickLblSkip val="4"/>
        <c:noMultiLvlLbl val="0"/>
      </c:catAx>
      <c:valAx>
        <c:axId val="2895766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413301"/>
        <c:crossesAt val="1"/>
        <c:crossBetween val="midCat"/>
        <c:dispUnits/>
        <c:majorUnit val="0.1"/>
        <c:minorUnit val="0.02"/>
      </c:valAx>
      <c:catAx>
        <c:axId val="592923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69256"/>
        <c:crosses val="autoZero"/>
        <c:auto val="0"/>
        <c:lblOffset val="100"/>
        <c:tickLblSkip val="1"/>
        <c:noMultiLvlLbl val="0"/>
      </c:catAx>
      <c:valAx>
        <c:axId val="63869256"/>
        <c:scaling>
          <c:orientation val="minMax"/>
        </c:scaling>
        <c:axPos val="l"/>
        <c:delete val="1"/>
        <c:majorTickMark val="out"/>
        <c:minorTickMark val="none"/>
        <c:tickLblPos val="nextTo"/>
        <c:crossAx val="5929236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">
      <selection activeCell="W16" sqref="W1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92.28</v>
      </c>
      <c r="AO4" s="19"/>
      <c r="AP4" s="20"/>
    </row>
    <row r="5" spans="1:42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37"/>
      <c r="AO5" s="19"/>
      <c r="AP5" s="20"/>
    </row>
    <row r="6" spans="1:42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O6" s="19"/>
      <c r="AP6" s="20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O7" s="19"/>
      <c r="AP7" s="20"/>
    </row>
    <row r="8" spans="1:42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O8" s="19"/>
      <c r="AP8" s="20"/>
    </row>
    <row r="9" spans="1:42" ht="21">
      <c r="A9" s="61">
        <v>2542</v>
      </c>
      <c r="B9" s="62">
        <f aca="true" t="shared" si="0" ref="B9:B17">$Q$4+Q9</f>
        <v>101.3</v>
      </c>
      <c r="C9" s="63">
        <v>1085.3</v>
      </c>
      <c r="D9" s="64">
        <v>37159</v>
      </c>
      <c r="E9" s="65">
        <f aca="true" t="shared" si="1" ref="E9:E17">$Q$4+R9</f>
        <v>101.28</v>
      </c>
      <c r="F9" s="66">
        <v>1080</v>
      </c>
      <c r="G9" s="67">
        <v>37159</v>
      </c>
      <c r="H9" s="62">
        <f aca="true" t="shared" si="2" ref="H9:H17">$Q$4+T9</f>
        <v>93.87</v>
      </c>
      <c r="I9" s="63">
        <v>2.85</v>
      </c>
      <c r="J9" s="64" t="s">
        <v>19</v>
      </c>
      <c r="K9" s="65">
        <f aca="true" t="shared" si="3" ref="K9:K17">$Q$4+U9</f>
        <v>93.88</v>
      </c>
      <c r="L9" s="66">
        <v>3</v>
      </c>
      <c r="M9" s="67">
        <v>36929</v>
      </c>
      <c r="N9" s="62">
        <v>2318.76</v>
      </c>
      <c r="O9" s="68">
        <v>73.3</v>
      </c>
      <c r="P9" s="60"/>
      <c r="Q9" s="6">
        <v>9.02</v>
      </c>
      <c r="R9" s="6">
        <v>9</v>
      </c>
      <c r="T9" s="6">
        <v>1.59</v>
      </c>
      <c r="U9" s="6">
        <v>1.6</v>
      </c>
      <c r="AO9" s="19"/>
      <c r="AP9" s="20"/>
    </row>
    <row r="10" spans="1:42" ht="21">
      <c r="A10" s="69">
        <v>2543</v>
      </c>
      <c r="B10" s="62">
        <f t="shared" si="0"/>
        <v>101.56</v>
      </c>
      <c r="C10" s="63">
        <v>1290.8</v>
      </c>
      <c r="D10" s="64">
        <v>37149</v>
      </c>
      <c r="E10" s="70">
        <f t="shared" si="1"/>
        <v>101.47</v>
      </c>
      <c r="F10" s="63">
        <v>1258.4</v>
      </c>
      <c r="G10" s="71">
        <v>37148</v>
      </c>
      <c r="H10" s="62">
        <f t="shared" si="2"/>
        <v>93.95</v>
      </c>
      <c r="I10" s="63">
        <v>3.6</v>
      </c>
      <c r="J10" s="64">
        <v>36934</v>
      </c>
      <c r="K10" s="70">
        <f t="shared" si="3"/>
        <v>93.96000000000001</v>
      </c>
      <c r="L10" s="63">
        <v>3.8</v>
      </c>
      <c r="M10" s="71">
        <v>36934</v>
      </c>
      <c r="N10" s="62">
        <v>2643.129</v>
      </c>
      <c r="O10" s="68">
        <v>83.81</v>
      </c>
      <c r="P10" s="60"/>
      <c r="Q10" s="6">
        <v>9.28</v>
      </c>
      <c r="R10" s="6">
        <v>9.19</v>
      </c>
      <c r="T10" s="6">
        <v>1.67</v>
      </c>
      <c r="U10" s="6">
        <v>1.68</v>
      </c>
      <c r="AO10" s="19"/>
      <c r="AP10" s="20"/>
    </row>
    <row r="11" spans="1:42" ht="21">
      <c r="A11" s="72">
        <v>2544</v>
      </c>
      <c r="B11" s="73">
        <f t="shared" si="0"/>
        <v>103.88</v>
      </c>
      <c r="C11" s="74">
        <v>1930</v>
      </c>
      <c r="D11" s="64">
        <v>37482</v>
      </c>
      <c r="E11" s="70">
        <f t="shared" si="1"/>
        <v>103.63</v>
      </c>
      <c r="F11" s="63">
        <v>1848.8</v>
      </c>
      <c r="G11" s="71">
        <v>37483</v>
      </c>
      <c r="H11" s="62">
        <f t="shared" si="2"/>
        <v>94.08</v>
      </c>
      <c r="I11" s="63">
        <v>7.25</v>
      </c>
      <c r="J11" s="64">
        <v>37371</v>
      </c>
      <c r="K11" s="70">
        <f t="shared" si="3"/>
        <v>94.08</v>
      </c>
      <c r="L11" s="63">
        <v>7.3</v>
      </c>
      <c r="M11" s="71">
        <v>37375</v>
      </c>
      <c r="N11" s="62">
        <v>3591.37</v>
      </c>
      <c r="O11" s="68">
        <v>118.9</v>
      </c>
      <c r="P11" s="60"/>
      <c r="Q11" s="6">
        <v>11.6</v>
      </c>
      <c r="R11" s="6">
        <v>11.35</v>
      </c>
      <c r="T11" s="6">
        <v>1.8</v>
      </c>
      <c r="U11" s="6">
        <v>1.8</v>
      </c>
      <c r="AO11" s="19"/>
      <c r="AP11" s="20"/>
    </row>
    <row r="12" spans="1:42" ht="21">
      <c r="A12" s="72">
        <v>2545</v>
      </c>
      <c r="B12" s="62">
        <f t="shared" si="0"/>
        <v>101.87</v>
      </c>
      <c r="C12" s="63">
        <v>1289.4</v>
      </c>
      <c r="D12" s="64">
        <v>37511</v>
      </c>
      <c r="E12" s="70">
        <f t="shared" si="1"/>
        <v>101.82</v>
      </c>
      <c r="F12" s="63">
        <v>1276.4</v>
      </c>
      <c r="G12" s="71">
        <v>37511</v>
      </c>
      <c r="H12" s="62">
        <f t="shared" si="2"/>
        <v>94.02</v>
      </c>
      <c r="I12" s="63">
        <v>1.94</v>
      </c>
      <c r="J12" s="64">
        <v>37324</v>
      </c>
      <c r="K12" s="70">
        <f t="shared" si="3"/>
        <v>94.02</v>
      </c>
      <c r="L12" s="63">
        <v>1.9</v>
      </c>
      <c r="M12" s="71">
        <v>37324</v>
      </c>
      <c r="N12" s="62">
        <v>4082.92</v>
      </c>
      <c r="O12" s="68">
        <v>129.468168324</v>
      </c>
      <c r="P12" s="60"/>
      <c r="Q12" s="6">
        <v>9.59</v>
      </c>
      <c r="R12" s="6">
        <v>9.54</v>
      </c>
      <c r="T12" s="6">
        <v>1.74</v>
      </c>
      <c r="U12" s="6">
        <v>1.74</v>
      </c>
      <c r="AO12" s="19"/>
      <c r="AP12" s="75"/>
    </row>
    <row r="13" spans="1:42" ht="21">
      <c r="A13" s="72">
        <v>2546</v>
      </c>
      <c r="B13" s="62">
        <f t="shared" si="0"/>
        <v>102.28</v>
      </c>
      <c r="C13" s="63">
        <v>1390</v>
      </c>
      <c r="D13" s="64">
        <v>38611</v>
      </c>
      <c r="E13" s="70">
        <f t="shared" si="1"/>
        <v>102.53</v>
      </c>
      <c r="F13" s="63">
        <v>1467.5</v>
      </c>
      <c r="G13" s="71">
        <v>38611</v>
      </c>
      <c r="H13" s="62">
        <f t="shared" si="2"/>
        <v>94.1</v>
      </c>
      <c r="I13" s="63">
        <v>2.3</v>
      </c>
      <c r="J13" s="71">
        <v>38428</v>
      </c>
      <c r="K13" s="70">
        <f t="shared" si="3"/>
        <v>94.1</v>
      </c>
      <c r="L13" s="63">
        <v>2.3</v>
      </c>
      <c r="M13" s="71">
        <v>38428</v>
      </c>
      <c r="N13" s="62">
        <v>2250.76</v>
      </c>
      <c r="O13" s="68">
        <v>71.2</v>
      </c>
      <c r="P13" s="60"/>
      <c r="Q13" s="6">
        <v>10</v>
      </c>
      <c r="R13" s="6">
        <v>10.25</v>
      </c>
      <c r="T13" s="6">
        <v>1.82</v>
      </c>
      <c r="U13" s="6">
        <v>1.82</v>
      </c>
      <c r="AO13" s="19"/>
      <c r="AP13" s="75"/>
    </row>
    <row r="14" spans="1:42" ht="21">
      <c r="A14" s="72">
        <v>2547</v>
      </c>
      <c r="B14" s="62">
        <f t="shared" si="0"/>
        <v>101.43</v>
      </c>
      <c r="C14" s="63">
        <v>994</v>
      </c>
      <c r="D14" s="64">
        <v>38155</v>
      </c>
      <c r="E14" s="70">
        <f t="shared" si="1"/>
        <v>101.04</v>
      </c>
      <c r="F14" s="63">
        <v>916</v>
      </c>
      <c r="G14" s="64">
        <v>38245</v>
      </c>
      <c r="H14" s="70">
        <f t="shared" si="2"/>
        <v>93.75</v>
      </c>
      <c r="I14" s="63">
        <v>0.2</v>
      </c>
      <c r="J14" s="71">
        <v>37322</v>
      </c>
      <c r="K14" s="70">
        <f t="shared" si="3"/>
        <v>93.75</v>
      </c>
      <c r="L14" s="63">
        <v>0.2</v>
      </c>
      <c r="M14" s="71">
        <v>37322</v>
      </c>
      <c r="N14" s="62">
        <v>2537.72</v>
      </c>
      <c r="O14" s="68">
        <v>80.47</v>
      </c>
      <c r="P14" s="60"/>
      <c r="Q14" s="6">
        <v>9.15</v>
      </c>
      <c r="R14" s="6">
        <v>8.76</v>
      </c>
      <c r="T14" s="6">
        <v>1.47</v>
      </c>
      <c r="U14" s="6">
        <v>1.47</v>
      </c>
      <c r="AO14" s="19"/>
      <c r="AP14" s="76"/>
    </row>
    <row r="15" spans="1:21" ht="21">
      <c r="A15" s="72">
        <v>2548</v>
      </c>
      <c r="B15" s="62">
        <f t="shared" si="0"/>
        <v>101.97</v>
      </c>
      <c r="C15" s="63">
        <v>1101.9</v>
      </c>
      <c r="D15" s="64">
        <v>38606</v>
      </c>
      <c r="E15" s="70">
        <f t="shared" si="1"/>
        <v>101.84</v>
      </c>
      <c r="F15" s="63">
        <v>1074.6</v>
      </c>
      <c r="G15" s="64">
        <v>38606</v>
      </c>
      <c r="H15" s="70">
        <f t="shared" si="2"/>
        <v>93.9</v>
      </c>
      <c r="I15" s="63">
        <v>2.2</v>
      </c>
      <c r="J15" s="71">
        <v>38758</v>
      </c>
      <c r="K15" s="70">
        <f t="shared" si="3"/>
        <v>93.9</v>
      </c>
      <c r="L15" s="63">
        <v>2.2</v>
      </c>
      <c r="M15" s="71">
        <v>38758</v>
      </c>
      <c r="N15" s="62">
        <v>2957.07888</v>
      </c>
      <c r="O15" s="68">
        <v>93.76835616438349</v>
      </c>
      <c r="P15" s="60"/>
      <c r="Q15" s="6">
        <v>9.69</v>
      </c>
      <c r="R15" s="6">
        <v>9.56</v>
      </c>
      <c r="T15" s="6">
        <v>1.62</v>
      </c>
      <c r="U15" s="6">
        <v>1.62</v>
      </c>
    </row>
    <row r="16" spans="1:21" ht="21">
      <c r="A16" s="72">
        <v>2549</v>
      </c>
      <c r="B16" s="62">
        <f t="shared" si="0"/>
        <v>103.38</v>
      </c>
      <c r="C16" s="63">
        <v>1546.5</v>
      </c>
      <c r="D16" s="64">
        <v>38597</v>
      </c>
      <c r="E16" s="70">
        <f t="shared" si="1"/>
        <v>103.35</v>
      </c>
      <c r="F16" s="63">
        <v>1538.55</v>
      </c>
      <c r="G16" s="64">
        <v>38597</v>
      </c>
      <c r="H16" s="70">
        <f t="shared" si="2"/>
        <v>94.18</v>
      </c>
      <c r="I16" s="63">
        <v>5</v>
      </c>
      <c r="J16" s="71">
        <v>38818</v>
      </c>
      <c r="K16" s="70">
        <f t="shared" si="3"/>
        <v>94.22</v>
      </c>
      <c r="L16" s="63">
        <v>6.48</v>
      </c>
      <c r="M16" s="71">
        <v>38818</v>
      </c>
      <c r="N16" s="62">
        <v>4200.350688</v>
      </c>
      <c r="O16" s="68">
        <v>133.19186021127362</v>
      </c>
      <c r="P16" s="60"/>
      <c r="Q16" s="6">
        <v>11.1</v>
      </c>
      <c r="R16" s="6">
        <v>11.07</v>
      </c>
      <c r="T16" s="6">
        <v>1.9</v>
      </c>
      <c r="U16" s="6">
        <v>1.94</v>
      </c>
    </row>
    <row r="17" spans="1:21" ht="21">
      <c r="A17" s="72">
        <v>2550</v>
      </c>
      <c r="B17" s="62">
        <f t="shared" si="0"/>
        <v>98.23</v>
      </c>
      <c r="C17" s="63">
        <v>411.75</v>
      </c>
      <c r="D17" s="64">
        <v>38616</v>
      </c>
      <c r="E17" s="70">
        <f t="shared" si="1"/>
        <v>98.14</v>
      </c>
      <c r="F17" s="63">
        <v>398.7</v>
      </c>
      <c r="G17" s="64">
        <v>38616</v>
      </c>
      <c r="H17" s="70">
        <f t="shared" si="2"/>
        <v>93.55</v>
      </c>
      <c r="I17" s="63">
        <v>0.35</v>
      </c>
      <c r="J17" s="71">
        <v>38741</v>
      </c>
      <c r="K17" s="70">
        <f t="shared" si="3"/>
        <v>93.55</v>
      </c>
      <c r="L17" s="63">
        <v>0.35</v>
      </c>
      <c r="M17" s="71">
        <v>38741</v>
      </c>
      <c r="N17" s="62">
        <v>1667.51</v>
      </c>
      <c r="O17" s="68">
        <f aca="true" t="shared" si="4" ref="O17:O26">N17*0.0317097</f>
        <v>52.876241847</v>
      </c>
      <c r="P17" s="60"/>
      <c r="Q17" s="6">
        <v>5.95</v>
      </c>
      <c r="R17" s="6">
        <v>5.86</v>
      </c>
      <c r="T17" s="77">
        <v>1.27</v>
      </c>
      <c r="U17" s="6">
        <v>1.27</v>
      </c>
    </row>
    <row r="18" spans="1:20" ht="21">
      <c r="A18" s="72">
        <v>2551</v>
      </c>
      <c r="B18" s="78">
        <v>100.23</v>
      </c>
      <c r="C18" s="79">
        <v>776</v>
      </c>
      <c r="D18" s="80">
        <v>38611</v>
      </c>
      <c r="E18" s="81">
        <v>100.07</v>
      </c>
      <c r="F18" s="79">
        <v>744</v>
      </c>
      <c r="G18" s="80">
        <v>38611</v>
      </c>
      <c r="H18" s="81">
        <v>94.08</v>
      </c>
      <c r="I18" s="79">
        <v>4.2</v>
      </c>
      <c r="J18" s="82">
        <v>38741</v>
      </c>
      <c r="K18" s="81">
        <v>94.08</v>
      </c>
      <c r="L18" s="79">
        <v>4.2</v>
      </c>
      <c r="M18" s="82">
        <v>38741</v>
      </c>
      <c r="N18" s="78">
        <v>2375.3</v>
      </c>
      <c r="O18" s="83">
        <f t="shared" si="4"/>
        <v>75.32005041000001</v>
      </c>
      <c r="P18" s="60"/>
      <c r="Q18" s="6">
        <f aca="true" t="shared" si="5" ref="Q18:Q26">B18-$Q$4</f>
        <v>7.950000000000003</v>
      </c>
      <c r="T18" s="6">
        <f aca="true" t="shared" si="6" ref="T18:T26">H18-$Q$4</f>
        <v>1.7999999999999972</v>
      </c>
    </row>
    <row r="19" spans="1:20" ht="21">
      <c r="A19" s="72">
        <v>2552</v>
      </c>
      <c r="B19" s="78">
        <v>99.08</v>
      </c>
      <c r="C19" s="79">
        <v>527.2</v>
      </c>
      <c r="D19" s="80">
        <v>38622</v>
      </c>
      <c r="E19" s="81">
        <v>98.66</v>
      </c>
      <c r="F19" s="79">
        <v>468.4</v>
      </c>
      <c r="G19" s="80">
        <v>38622</v>
      </c>
      <c r="H19" s="81">
        <v>93.98</v>
      </c>
      <c r="I19" s="79">
        <v>1.6</v>
      </c>
      <c r="J19" s="82">
        <v>39074</v>
      </c>
      <c r="K19" s="81">
        <v>93.98</v>
      </c>
      <c r="L19" s="79">
        <v>1.6</v>
      </c>
      <c r="M19" s="82">
        <v>39074</v>
      </c>
      <c r="N19" s="78">
        <v>1713.82</v>
      </c>
      <c r="O19" s="83">
        <f t="shared" si="4"/>
        <v>54.344718054</v>
      </c>
      <c r="P19" s="60"/>
      <c r="Q19" s="6">
        <f t="shared" si="5"/>
        <v>6.799999999999997</v>
      </c>
      <c r="T19" s="6">
        <f t="shared" si="6"/>
        <v>1.7000000000000028</v>
      </c>
    </row>
    <row r="20" spans="1:20" ht="21">
      <c r="A20" s="72">
        <v>2553</v>
      </c>
      <c r="B20" s="78">
        <v>102.41</v>
      </c>
      <c r="C20" s="79">
        <v>1099.95</v>
      </c>
      <c r="D20" s="80">
        <v>38595</v>
      </c>
      <c r="E20" s="81">
        <v>102.37</v>
      </c>
      <c r="F20" s="79">
        <v>1092.15</v>
      </c>
      <c r="G20" s="82">
        <v>38595</v>
      </c>
      <c r="H20" s="78">
        <v>93.98</v>
      </c>
      <c r="I20" s="79">
        <v>0.36</v>
      </c>
      <c r="J20" s="82">
        <v>40188</v>
      </c>
      <c r="K20" s="81">
        <v>93.99</v>
      </c>
      <c r="L20" s="79">
        <v>0.48</v>
      </c>
      <c r="M20" s="82">
        <v>40188</v>
      </c>
      <c r="N20" s="78">
        <v>2263.66</v>
      </c>
      <c r="O20" s="83">
        <f t="shared" si="4"/>
        <v>71.779979502</v>
      </c>
      <c r="P20" s="60"/>
      <c r="Q20" s="6">
        <f t="shared" si="5"/>
        <v>10.129999999999995</v>
      </c>
      <c r="T20" s="6">
        <f t="shared" si="6"/>
        <v>1.7000000000000028</v>
      </c>
    </row>
    <row r="21" spans="1:20" ht="21">
      <c r="A21" s="72">
        <v>2554</v>
      </c>
      <c r="B21" s="78">
        <v>105.732</v>
      </c>
      <c r="C21" s="79">
        <v>2150.64</v>
      </c>
      <c r="D21" s="80">
        <v>40759</v>
      </c>
      <c r="E21" s="81">
        <v>105.631</v>
      </c>
      <c r="F21" s="79">
        <v>2123.1</v>
      </c>
      <c r="G21" s="82">
        <v>40758</v>
      </c>
      <c r="H21" s="78">
        <v>94.26</v>
      </c>
      <c r="I21" s="79">
        <v>4.75</v>
      </c>
      <c r="J21" s="82">
        <v>40632</v>
      </c>
      <c r="K21" s="81">
        <v>94.273</v>
      </c>
      <c r="L21" s="79">
        <v>1.84</v>
      </c>
      <c r="M21" s="82">
        <v>40632</v>
      </c>
      <c r="N21" s="78">
        <v>7026.13</v>
      </c>
      <c r="O21" s="83">
        <f t="shared" si="4"/>
        <v>222.796474461</v>
      </c>
      <c r="P21" s="60"/>
      <c r="Q21" s="77">
        <f t="shared" si="5"/>
        <v>13.451999999999998</v>
      </c>
      <c r="T21" s="6">
        <f t="shared" si="6"/>
        <v>1.980000000000004</v>
      </c>
    </row>
    <row r="22" spans="1:20" ht="21">
      <c r="A22" s="72">
        <v>2555</v>
      </c>
      <c r="B22" s="78">
        <v>100.896</v>
      </c>
      <c r="C22" s="79">
        <v>1021</v>
      </c>
      <c r="D22" s="80">
        <v>41167</v>
      </c>
      <c r="E22" s="81">
        <v>100.57</v>
      </c>
      <c r="F22" s="79">
        <v>943.25</v>
      </c>
      <c r="G22" s="82">
        <v>41162</v>
      </c>
      <c r="H22" s="78">
        <v>93.96</v>
      </c>
      <c r="I22" s="79">
        <v>5.66</v>
      </c>
      <c r="J22" s="82">
        <v>40998</v>
      </c>
      <c r="K22" s="81">
        <v>93.975</v>
      </c>
      <c r="L22" s="79">
        <v>6.38</v>
      </c>
      <c r="M22" s="82">
        <v>40997</v>
      </c>
      <c r="N22" s="78">
        <v>3839.66</v>
      </c>
      <c r="O22" s="83">
        <f t="shared" si="4"/>
        <v>121.754466702</v>
      </c>
      <c r="P22" s="60"/>
      <c r="Q22" s="6">
        <f t="shared" si="5"/>
        <v>8.616</v>
      </c>
      <c r="T22" s="1">
        <f t="shared" si="6"/>
        <v>1.6799999999999926</v>
      </c>
    </row>
    <row r="23" spans="1:20" ht="21">
      <c r="A23" s="72">
        <v>2556</v>
      </c>
      <c r="B23" s="78">
        <v>100.33</v>
      </c>
      <c r="C23" s="79">
        <v>893.65</v>
      </c>
      <c r="D23" s="80">
        <v>41518</v>
      </c>
      <c r="E23" s="81">
        <v>99.96</v>
      </c>
      <c r="F23" s="79">
        <v>819</v>
      </c>
      <c r="G23" s="82">
        <v>41518</v>
      </c>
      <c r="H23" s="78">
        <v>93.88</v>
      </c>
      <c r="I23" s="79">
        <v>0</v>
      </c>
      <c r="J23" s="82">
        <v>41334</v>
      </c>
      <c r="K23" s="81">
        <v>93.88</v>
      </c>
      <c r="L23" s="79">
        <v>0</v>
      </c>
      <c r="M23" s="82">
        <v>41334</v>
      </c>
      <c r="N23" s="78">
        <v>1802.33</v>
      </c>
      <c r="O23" s="83">
        <f t="shared" si="4"/>
        <v>57.151343601</v>
      </c>
      <c r="P23" s="60"/>
      <c r="Q23" s="1">
        <f t="shared" si="5"/>
        <v>8.049999999999997</v>
      </c>
      <c r="T23" s="6">
        <f t="shared" si="6"/>
        <v>1.5999999999999943</v>
      </c>
    </row>
    <row r="24" spans="1:20" ht="21">
      <c r="A24" s="72">
        <v>2557</v>
      </c>
      <c r="B24" s="78">
        <v>102.35</v>
      </c>
      <c r="C24" s="79">
        <v>1243</v>
      </c>
      <c r="D24" s="80">
        <v>41887</v>
      </c>
      <c r="E24" s="81">
        <v>102.067</v>
      </c>
      <c r="F24" s="79">
        <v>1187</v>
      </c>
      <c r="G24" s="82">
        <v>41887</v>
      </c>
      <c r="H24" s="78">
        <v>94.04</v>
      </c>
      <c r="I24" s="79">
        <v>0</v>
      </c>
      <c r="J24" s="82">
        <v>41642</v>
      </c>
      <c r="K24" s="81">
        <v>94.04</v>
      </c>
      <c r="L24" s="79">
        <v>0</v>
      </c>
      <c r="M24" s="82">
        <v>41643</v>
      </c>
      <c r="N24" s="78">
        <v>2238.12</v>
      </c>
      <c r="O24" s="83">
        <f t="shared" si="4"/>
        <v>70.970113764</v>
      </c>
      <c r="P24" s="60"/>
      <c r="Q24" s="1">
        <f t="shared" si="5"/>
        <v>10.069999999999993</v>
      </c>
      <c r="T24" s="1">
        <f t="shared" si="6"/>
        <v>1.7600000000000051</v>
      </c>
    </row>
    <row r="25" spans="1:20" ht="21">
      <c r="A25" s="72">
        <v>2558</v>
      </c>
      <c r="B25" s="78">
        <v>97.7</v>
      </c>
      <c r="C25" s="79">
        <v>440</v>
      </c>
      <c r="D25" s="80">
        <v>42268</v>
      </c>
      <c r="E25" s="81">
        <v>97.5</v>
      </c>
      <c r="F25" s="79">
        <v>403.5</v>
      </c>
      <c r="G25" s="82">
        <v>42268</v>
      </c>
      <c r="H25" s="78">
        <v>93.77</v>
      </c>
      <c r="I25" s="79">
        <v>0</v>
      </c>
      <c r="J25" s="82">
        <v>42094</v>
      </c>
      <c r="K25" s="81">
        <v>93.776</v>
      </c>
      <c r="L25" s="79">
        <v>0</v>
      </c>
      <c r="M25" s="82">
        <v>42094</v>
      </c>
      <c r="N25" s="78">
        <v>839.88</v>
      </c>
      <c r="O25" s="83">
        <f t="shared" si="4"/>
        <v>26.632342836</v>
      </c>
      <c r="P25" s="60"/>
      <c r="Q25" s="6">
        <f t="shared" si="5"/>
        <v>5.420000000000002</v>
      </c>
      <c r="T25" s="1">
        <f t="shared" si="6"/>
        <v>1.4899999999999949</v>
      </c>
    </row>
    <row r="26" spans="1:20" ht="21">
      <c r="A26" s="72">
        <v>2559</v>
      </c>
      <c r="B26" s="78">
        <v>101.34</v>
      </c>
      <c r="C26" s="79">
        <v>909.8</v>
      </c>
      <c r="D26" s="80">
        <v>42628</v>
      </c>
      <c r="E26" s="81">
        <v>101.08</v>
      </c>
      <c r="F26" s="79">
        <v>865.6</v>
      </c>
      <c r="G26" s="82">
        <v>42600</v>
      </c>
      <c r="H26" s="78">
        <v>93.53</v>
      </c>
      <c r="I26" s="79">
        <v>0</v>
      </c>
      <c r="J26" s="82">
        <v>42488</v>
      </c>
      <c r="K26" s="81">
        <v>93.54</v>
      </c>
      <c r="L26" s="79">
        <v>0</v>
      </c>
      <c r="M26" s="82">
        <v>42488</v>
      </c>
      <c r="N26" s="78">
        <v>2644.22</v>
      </c>
      <c r="O26" s="83">
        <f t="shared" si="4"/>
        <v>83.847422934</v>
      </c>
      <c r="P26" s="60"/>
      <c r="Q26" s="6">
        <f t="shared" si="5"/>
        <v>9.060000000000002</v>
      </c>
      <c r="T26" s="1">
        <f t="shared" si="6"/>
        <v>1.25</v>
      </c>
    </row>
    <row r="27" spans="1:17" ht="21">
      <c r="A27" s="84">
        <v>2560</v>
      </c>
      <c r="B27" s="78">
        <v>101.89</v>
      </c>
      <c r="C27" s="79"/>
      <c r="D27" s="80">
        <v>42995</v>
      </c>
      <c r="E27" s="81">
        <v>101.29</v>
      </c>
      <c r="F27" s="79"/>
      <c r="G27" s="82">
        <v>42996</v>
      </c>
      <c r="H27" s="78"/>
      <c r="I27" s="79"/>
      <c r="J27" s="80"/>
      <c r="K27" s="81"/>
      <c r="L27" s="79"/>
      <c r="M27" s="82"/>
      <c r="N27" s="78"/>
      <c r="O27" s="83"/>
      <c r="P27" s="60"/>
      <c r="Q27" s="1">
        <v>9.61</v>
      </c>
    </row>
    <row r="28" spans="1:16" ht="21">
      <c r="A28" s="84"/>
      <c r="B28" s="85"/>
      <c r="C28" s="86"/>
      <c r="D28" s="80"/>
      <c r="E28" s="87"/>
      <c r="F28" s="86"/>
      <c r="G28" s="82"/>
      <c r="H28" s="85"/>
      <c r="I28" s="86"/>
      <c r="J28" s="88"/>
      <c r="K28" s="87"/>
      <c r="L28" s="86"/>
      <c r="M28" s="89"/>
      <c r="N28" s="90"/>
      <c r="O28" s="91"/>
      <c r="P28" s="60"/>
    </row>
    <row r="29" spans="1:16" ht="21">
      <c r="A29" s="84"/>
      <c r="B29" s="85"/>
      <c r="C29" s="86"/>
      <c r="D29" s="80"/>
      <c r="E29" s="87"/>
      <c r="F29" s="86"/>
      <c r="G29" s="82"/>
      <c r="H29" s="85"/>
      <c r="I29" s="86"/>
      <c r="J29" s="88"/>
      <c r="K29" s="87"/>
      <c r="L29" s="86"/>
      <c r="M29" s="89"/>
      <c r="N29" s="90"/>
      <c r="O29" s="91"/>
      <c r="P29" s="60"/>
    </row>
    <row r="30" spans="1:16" ht="21">
      <c r="A30" s="84"/>
      <c r="B30" s="92"/>
      <c r="C30" s="93"/>
      <c r="D30" s="94"/>
      <c r="E30" s="95"/>
      <c r="F30" s="93"/>
      <c r="G30" s="96"/>
      <c r="H30" s="92"/>
      <c r="I30" s="93"/>
      <c r="J30" s="97"/>
      <c r="K30" s="95"/>
      <c r="L30" s="93"/>
      <c r="M30" s="98"/>
      <c r="N30" s="99"/>
      <c r="O30" s="100"/>
      <c r="P30" s="60"/>
    </row>
    <row r="31" spans="1:16" ht="22.5" customHeight="1">
      <c r="A31" s="84"/>
      <c r="B31" s="92"/>
      <c r="C31" s="93"/>
      <c r="D31" s="94"/>
      <c r="E31" s="95"/>
      <c r="F31" s="93"/>
      <c r="G31" s="96"/>
      <c r="H31" s="92"/>
      <c r="I31" s="93"/>
      <c r="J31" s="97"/>
      <c r="K31" s="95"/>
      <c r="L31" s="93"/>
      <c r="M31" s="98"/>
      <c r="N31" s="99"/>
      <c r="O31" s="100"/>
      <c r="P31" s="60"/>
    </row>
    <row r="32" spans="1:16" ht="21">
      <c r="A32" s="84"/>
      <c r="B32" s="92"/>
      <c r="C32" s="93"/>
      <c r="D32" s="94"/>
      <c r="E32" s="95"/>
      <c r="F32" s="93"/>
      <c r="G32" s="96"/>
      <c r="H32" s="92"/>
      <c r="I32" s="93"/>
      <c r="J32" s="97"/>
      <c r="K32" s="95"/>
      <c r="L32" s="93"/>
      <c r="M32" s="98"/>
      <c r="N32" s="99"/>
      <c r="O32" s="100"/>
      <c r="P32" s="60"/>
    </row>
    <row r="33" spans="1:16" ht="21">
      <c r="A33" s="84"/>
      <c r="B33" s="92"/>
      <c r="C33" s="93"/>
      <c r="D33" s="94"/>
      <c r="E33" s="95"/>
      <c r="F33" s="93"/>
      <c r="G33" s="96"/>
      <c r="H33" s="92"/>
      <c r="I33" s="93"/>
      <c r="J33" s="97"/>
      <c r="K33" s="95"/>
      <c r="L33" s="93"/>
      <c r="M33" s="98"/>
      <c r="N33" s="99"/>
      <c r="O33" s="100"/>
      <c r="P33" s="60"/>
    </row>
    <row r="34" spans="1:16" ht="21">
      <c r="A34" s="84"/>
      <c r="B34" s="92"/>
      <c r="C34" s="93"/>
      <c r="D34" s="94"/>
      <c r="E34" s="95"/>
      <c r="F34" s="93"/>
      <c r="G34" s="96"/>
      <c r="H34" s="92"/>
      <c r="I34" s="93"/>
      <c r="J34" s="97"/>
      <c r="K34" s="95"/>
      <c r="L34" s="93"/>
      <c r="M34" s="98"/>
      <c r="N34" s="99"/>
      <c r="O34" s="100"/>
      <c r="P34" s="60"/>
    </row>
    <row r="35" spans="1:16" ht="22.5" customHeight="1">
      <c r="A35" s="72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5"/>
      <c r="N35" s="101"/>
      <c r="O35" s="108"/>
      <c r="P35" s="109"/>
    </row>
    <row r="36" spans="1:16" ht="22.5" customHeight="1">
      <c r="A36" s="72"/>
      <c r="B36" s="101"/>
      <c r="C36" s="102"/>
      <c r="D36" s="107"/>
      <c r="E36" s="104"/>
      <c r="F36" s="102"/>
      <c r="G36" s="105"/>
      <c r="H36" s="106"/>
      <c r="I36" s="102"/>
      <c r="J36" s="107"/>
      <c r="K36" s="104"/>
      <c r="L36" s="102"/>
      <c r="M36" s="105"/>
      <c r="N36" s="101"/>
      <c r="O36" s="108"/>
      <c r="P36" s="109"/>
    </row>
    <row r="37" spans="1:16" ht="22.5" customHeight="1">
      <c r="A37" s="72"/>
      <c r="B37" s="85"/>
      <c r="C37" s="110"/>
      <c r="D37" s="111" t="s">
        <v>20</v>
      </c>
      <c r="E37" s="87"/>
      <c r="F37" s="110"/>
      <c r="G37" s="112"/>
      <c r="H37" s="113"/>
      <c r="I37" s="110"/>
      <c r="J37" s="114"/>
      <c r="K37" s="87"/>
      <c r="L37" s="110"/>
      <c r="M37" s="89"/>
      <c r="N37" s="85"/>
      <c r="O37" s="91"/>
      <c r="P37" s="109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22"/>
      <c r="K38" s="119"/>
      <c r="L38" s="117"/>
      <c r="M38" s="123"/>
      <c r="N38" s="116"/>
      <c r="O38" s="124"/>
      <c r="P38" s="109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2010-12-01T07:04:35Z</cp:lastPrinted>
  <dcterms:created xsi:type="dcterms:W3CDTF">1994-01-31T08:04:27Z</dcterms:created>
  <dcterms:modified xsi:type="dcterms:W3CDTF">2018-01-12T06:43:49Z</dcterms:modified>
  <cp:category/>
  <cp:version/>
  <cp:contentType/>
  <cp:contentStatus/>
</cp:coreProperties>
</file>