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6" sheetId="1" r:id="rId1"/>
    <sheet name="ปริมาณน้ำสูงสุด" sheetId="2" r:id="rId2"/>
    <sheet name="Data Y.36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<sst xmlns="http://schemas.openxmlformats.org/spreadsheetml/2006/main" count="50" uniqueCount="21">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</sst>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30" fillId="0" borderId="0" xfId="46" applyNumberFormat="1" applyFont="1" applyBorder="1" applyAlignment="1">
      <alignment vertical="center"/>
      <protection/>
    </xf>
    <xf numFmtId="0" fontId="29" fillId="0" borderId="0" xfId="46" applyFont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1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325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3975"/>
          <c:w val="0.823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Y.36'!$Q$10:$Q$28</c:f>
              <c:numCache>
                <c:ptCount val="19"/>
                <c:pt idx="0">
                  <c:v>4.92</c:v>
                </c:pt>
                <c:pt idx="1">
                  <c:v>4.84</c:v>
                </c:pt>
                <c:pt idx="2">
                  <c:v>4.25</c:v>
                </c:pt>
                <c:pt idx="3">
                  <c:v>4.61</c:v>
                </c:pt>
                <c:pt idx="4">
                  <c:v>5.15</c:v>
                </c:pt>
                <c:pt idx="5">
                  <c:v>4.300000000000011</c:v>
                </c:pt>
                <c:pt idx="6">
                  <c:v>5.403999999999996</c:v>
                </c:pt>
                <c:pt idx="7">
                  <c:v>6.529999999999973</c:v>
                </c:pt>
                <c:pt idx="8">
                  <c:v>4.180000000000007</c:v>
                </c:pt>
                <c:pt idx="9">
                  <c:v>6.704000000000008</c:v>
                </c:pt>
                <c:pt idx="10">
                  <c:v>2.8100000000000023</c:v>
                </c:pt>
                <c:pt idx="11">
                  <c:v>5.343999999999994</c:v>
                </c:pt>
                <c:pt idx="12">
                  <c:v>6.789999999999964</c:v>
                </c:pt>
                <c:pt idx="13">
                  <c:v>4.199999999999989</c:v>
                </c:pt>
                <c:pt idx="14">
                  <c:v>3.334000000000003</c:v>
                </c:pt>
                <c:pt idx="15">
                  <c:v>4.800000000000011</c:v>
                </c:pt>
                <c:pt idx="16">
                  <c:v>4.360000000000014</c:v>
                </c:pt>
                <c:pt idx="17">
                  <c:v>6.149999999999977</c:v>
                </c:pt>
                <c:pt idx="18">
                  <c:v>4.269999999999982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Y.36'!$T$10:$T$28</c:f>
              <c:numCache>
                <c:ptCount val="19"/>
                <c:pt idx="0">
                  <c:v>1.44</c:v>
                </c:pt>
                <c:pt idx="1">
                  <c:v>1.43</c:v>
                </c:pt>
                <c:pt idx="2">
                  <c:v>1.8</c:v>
                </c:pt>
                <c:pt idx="3">
                  <c:v>1.29</c:v>
                </c:pt>
                <c:pt idx="4">
                  <c:v>1.39</c:v>
                </c:pt>
                <c:pt idx="5">
                  <c:v>1.3000000000000114</c:v>
                </c:pt>
                <c:pt idx="6">
                  <c:v>1.3039999999999736</c:v>
                </c:pt>
                <c:pt idx="7">
                  <c:v>1.579999999999984</c:v>
                </c:pt>
                <c:pt idx="8">
                  <c:v>1.3500000000000227</c:v>
                </c:pt>
                <c:pt idx="9">
                  <c:v>1.4540000000000077</c:v>
                </c:pt>
                <c:pt idx="10">
                  <c:v>1.3600000000000136</c:v>
                </c:pt>
                <c:pt idx="11">
                  <c:v>1.353999999999985</c:v>
                </c:pt>
                <c:pt idx="12">
                  <c:v>1.5989999999999895</c:v>
                </c:pt>
                <c:pt idx="13">
                  <c:v>1.4989999999999668</c:v>
                </c:pt>
                <c:pt idx="14">
                  <c:v>1.683999999999969</c:v>
                </c:pt>
                <c:pt idx="15">
                  <c:v>1.5699999999999932</c:v>
                </c:pt>
                <c:pt idx="16">
                  <c:v>1.5699999999999932</c:v>
                </c:pt>
                <c:pt idx="17">
                  <c:v>1.3999999999999773</c:v>
                </c:pt>
              </c:numCache>
            </c:numRef>
          </c:val>
        </c:ser>
        <c:overlap val="100"/>
        <c:gapWidth val="50"/>
        <c:axId val="22659346"/>
        <c:axId val="2607523"/>
      </c:bar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07523"/>
        <c:crossesAt val="0"/>
        <c:auto val="1"/>
        <c:lblOffset val="100"/>
        <c:tickLblSkip val="1"/>
        <c:noMultiLvlLbl val="0"/>
      </c:catAx>
      <c:valAx>
        <c:axId val="26075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65934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65"/>
          <c:w val="0.835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Y.36'!$A$10:$A$27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Y.36'!$C$10:$C$27</c:f>
              <c:numCache>
                <c:ptCount val="18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</c:numCache>
            </c:numRef>
          </c:val>
        </c:ser>
        <c:gapWidth val="50"/>
        <c:axId val="23467708"/>
        <c:axId val="9882781"/>
      </c:bar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46770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836166"/>
        <c:axId val="6230776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3898992"/>
        <c:axId val="13764337"/>
      </c:lineChart>
      <c:catAx>
        <c:axId val="2183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307767"/>
        <c:crossesAt val="-0.8"/>
        <c:auto val="0"/>
        <c:lblOffset val="100"/>
        <c:tickLblSkip val="4"/>
        <c:noMultiLvlLbl val="0"/>
      </c:catAx>
      <c:valAx>
        <c:axId val="6230776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836166"/>
        <c:crossesAt val="1"/>
        <c:crossBetween val="midCat"/>
        <c:dispUnits/>
        <c:majorUnit val="0.1"/>
        <c:minorUnit val="0.02"/>
      </c:valAx>
      <c:catAx>
        <c:axId val="23898992"/>
        <c:scaling>
          <c:orientation val="minMax"/>
        </c:scaling>
        <c:axPos val="b"/>
        <c:delete val="1"/>
        <c:majorTickMark val="out"/>
        <c:minorTickMark val="none"/>
        <c:tickLblPos val="nextTo"/>
        <c:crossAx val="13764337"/>
        <c:crosses val="autoZero"/>
        <c:auto val="0"/>
        <c:lblOffset val="100"/>
        <c:tickLblSkip val="1"/>
        <c:noMultiLvlLbl val="0"/>
      </c:catAx>
      <c:valAx>
        <c:axId val="13764337"/>
        <c:scaling>
          <c:orientation val="minMax"/>
        </c:scaling>
        <c:axPos val="l"/>
        <c:delete val="1"/>
        <c:majorTickMark val="out"/>
        <c:minorTickMark val="none"/>
        <c:tickLblPos val="nextTo"/>
        <c:crossAx val="2389899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workbookViewId="0" topLeftCell="A22">
      <selection activeCell="V33" sqref="V33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21">
      <c r="A9" s="60">
        <v>2541</v>
      </c>
      <c r="B9" s="61">
        <f aca="true" t="shared" si="0" ref="B9:B15">$Q$5+Q9</f>
        <v>300.386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f aca="true" t="shared" si="1" ref="H9:H15">$Q$5+T9</f>
        <v>300.086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v>1.8</v>
      </c>
      <c r="T9" s="6">
        <v>1.5</v>
      </c>
      <c r="AN9" s="19"/>
      <c r="AO9" s="20"/>
    </row>
    <row r="10" spans="1:41" ht="21">
      <c r="A10" s="68">
        <v>2542</v>
      </c>
      <c r="B10" s="61">
        <f t="shared" si="0"/>
        <v>303.50600000000003</v>
      </c>
      <c r="C10" s="69">
        <v>303.8</v>
      </c>
      <c r="D10" s="63">
        <v>37115</v>
      </c>
      <c r="E10" s="70">
        <f aca="true" t="shared" si="2" ref="E10:E15">$Q$5+R10</f>
        <v>303.046</v>
      </c>
      <c r="F10" s="62">
        <v>207.1</v>
      </c>
      <c r="G10" s="71">
        <v>37154</v>
      </c>
      <c r="H10" s="61">
        <f t="shared" si="1"/>
        <v>300.026</v>
      </c>
      <c r="I10" s="62">
        <v>0.7</v>
      </c>
      <c r="J10" s="63">
        <v>36957</v>
      </c>
      <c r="K10" s="70">
        <f aca="true" t="shared" si="3" ref="K10:K15">$Q$5+U10</f>
        <v>300.026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v>4.92</v>
      </c>
      <c r="R10" s="6">
        <v>4.46</v>
      </c>
      <c r="T10" s="6">
        <v>1.44</v>
      </c>
      <c r="U10" s="6">
        <v>1.44</v>
      </c>
      <c r="AN10" s="19"/>
      <c r="AO10" s="20"/>
    </row>
    <row r="11" spans="1:41" ht="21">
      <c r="A11" s="68">
        <v>2543</v>
      </c>
      <c r="B11" s="61">
        <f t="shared" si="0"/>
        <v>303.426</v>
      </c>
      <c r="C11" s="62">
        <v>274.8</v>
      </c>
      <c r="D11" s="63">
        <v>37085</v>
      </c>
      <c r="E11" s="70">
        <f t="shared" si="2"/>
        <v>303.086</v>
      </c>
      <c r="F11" s="62">
        <v>199.5</v>
      </c>
      <c r="G11" s="71">
        <v>37085</v>
      </c>
      <c r="H11" s="61">
        <f t="shared" si="1"/>
        <v>300.016</v>
      </c>
      <c r="I11" s="62">
        <v>0.195</v>
      </c>
      <c r="J11" s="63">
        <v>36991</v>
      </c>
      <c r="K11" s="70">
        <f t="shared" si="3"/>
        <v>300.016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v>4.84</v>
      </c>
      <c r="R11" s="6">
        <v>4.5</v>
      </c>
      <c r="T11" s="6">
        <v>1.43</v>
      </c>
      <c r="U11" s="6">
        <v>1.43</v>
      </c>
      <c r="AN11" s="19"/>
      <c r="AO11" s="20"/>
    </row>
    <row r="12" spans="1:41" ht="21">
      <c r="A12" s="72">
        <v>2544</v>
      </c>
      <c r="B12" s="61">
        <f t="shared" si="0"/>
        <v>302.836</v>
      </c>
      <c r="C12" s="62">
        <v>144.95</v>
      </c>
      <c r="D12" s="63">
        <v>37483</v>
      </c>
      <c r="E12" s="70">
        <f t="shared" si="2"/>
        <v>302.476</v>
      </c>
      <c r="F12" s="62">
        <v>118.67</v>
      </c>
      <c r="G12" s="71">
        <v>37483</v>
      </c>
      <c r="H12" s="61">
        <f t="shared" si="1"/>
        <v>300.386</v>
      </c>
      <c r="I12" s="62">
        <v>0</v>
      </c>
      <c r="J12" s="63">
        <v>37426</v>
      </c>
      <c r="K12" s="70">
        <f t="shared" si="3"/>
        <v>299.966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v>4.25</v>
      </c>
      <c r="R12" s="6">
        <v>3.89</v>
      </c>
      <c r="T12" s="6">
        <v>1.8</v>
      </c>
      <c r="U12" s="6">
        <v>1.38</v>
      </c>
      <c r="AN12" s="19"/>
      <c r="AO12" s="20"/>
    </row>
    <row r="13" spans="1:41" ht="21">
      <c r="A13" s="72">
        <v>2545</v>
      </c>
      <c r="B13" s="61">
        <f t="shared" si="0"/>
        <v>303.196</v>
      </c>
      <c r="C13" s="62">
        <v>174.01</v>
      </c>
      <c r="D13" s="63">
        <v>37516</v>
      </c>
      <c r="E13" s="70">
        <f t="shared" si="2"/>
        <v>302.696</v>
      </c>
      <c r="F13" s="62">
        <v>124.14</v>
      </c>
      <c r="G13" s="71">
        <v>37509</v>
      </c>
      <c r="H13" s="61">
        <f t="shared" si="1"/>
        <v>299.87600000000003</v>
      </c>
      <c r="I13" s="62">
        <v>0</v>
      </c>
      <c r="J13" s="63">
        <v>37387</v>
      </c>
      <c r="K13" s="70">
        <f t="shared" si="3"/>
        <v>299.886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v>4.61</v>
      </c>
      <c r="R13" s="6">
        <v>4.11</v>
      </c>
      <c r="T13" s="73">
        <v>1.29</v>
      </c>
      <c r="U13" s="6">
        <v>1.3</v>
      </c>
      <c r="AN13" s="19"/>
      <c r="AO13" s="74"/>
    </row>
    <row r="14" spans="1:41" ht="21">
      <c r="A14" s="75">
        <v>2546</v>
      </c>
      <c r="B14" s="61">
        <f t="shared" si="0"/>
        <v>303.736</v>
      </c>
      <c r="C14" s="62">
        <v>265</v>
      </c>
      <c r="D14" s="63">
        <v>38609</v>
      </c>
      <c r="E14" s="70">
        <f t="shared" si="2"/>
        <v>303.486</v>
      </c>
      <c r="F14" s="62">
        <v>213.5</v>
      </c>
      <c r="G14" s="71">
        <v>38609</v>
      </c>
      <c r="H14" s="61">
        <f t="shared" si="1"/>
        <v>299.976</v>
      </c>
      <c r="I14" s="62">
        <v>0.09</v>
      </c>
      <c r="J14" s="71">
        <v>38452</v>
      </c>
      <c r="K14" s="70">
        <f t="shared" si="3"/>
        <v>299.976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v>5.15</v>
      </c>
      <c r="R14" s="6">
        <v>4.9</v>
      </c>
      <c r="T14" s="6">
        <v>1.39</v>
      </c>
      <c r="U14" s="6">
        <v>1.39</v>
      </c>
      <c r="AN14" s="19"/>
      <c r="AO14" s="20"/>
    </row>
    <row r="15" spans="1:41" ht="21">
      <c r="A15" s="75">
        <v>2547</v>
      </c>
      <c r="B15" s="61">
        <f t="shared" si="0"/>
        <v>302.886</v>
      </c>
      <c r="C15" s="62">
        <v>167.82</v>
      </c>
      <c r="D15" s="63">
        <v>38154</v>
      </c>
      <c r="E15" s="70">
        <f t="shared" si="2"/>
        <v>302.646</v>
      </c>
      <c r="F15" s="62">
        <v>134.75</v>
      </c>
      <c r="G15" s="71">
        <v>38337</v>
      </c>
      <c r="H15" s="61">
        <f t="shared" si="1"/>
        <v>299.886</v>
      </c>
      <c r="I15" s="62">
        <v>0</v>
      </c>
      <c r="J15" s="71">
        <v>38113</v>
      </c>
      <c r="K15" s="70">
        <f t="shared" si="3"/>
        <v>299.886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v>4.300000000000011</v>
      </c>
      <c r="R15" s="6">
        <v>4.06</v>
      </c>
      <c r="T15" s="6">
        <v>1.3000000000000114</v>
      </c>
      <c r="U15" s="6">
        <v>1.3000000000000114</v>
      </c>
      <c r="AN15" s="19"/>
      <c r="AO15" s="20"/>
    </row>
    <row r="16" spans="1:20" ht="21">
      <c r="A16" s="75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aca="true" t="shared" si="4" ref="Q16:Q27">B16-$Q$5</f>
        <v>5.403999999999996</v>
      </c>
      <c r="T16" s="6">
        <f aca="true" t="shared" si="5" ref="T16:T27">H16-$Q$5</f>
        <v>1.3039999999999736</v>
      </c>
    </row>
    <row r="17" spans="1:20" ht="21">
      <c r="A17" s="75">
        <v>2549</v>
      </c>
      <c r="B17" s="61">
        <f>6.53+Q5</f>
        <v>305.116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f>1.58+Q5</f>
        <v>300.166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4"/>
        <v>6.529999999999973</v>
      </c>
      <c r="T17" s="6">
        <f t="shared" si="5"/>
        <v>1.579999999999984</v>
      </c>
    </row>
    <row r="18" spans="1:20" ht="21">
      <c r="A18" s="75">
        <v>2550</v>
      </c>
      <c r="B18" s="61">
        <v>302.766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f>Q5+1.35</f>
        <v>299.93600000000004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4"/>
        <v>4.180000000000007</v>
      </c>
      <c r="T18" s="6">
        <f t="shared" si="5"/>
        <v>1.3500000000000227</v>
      </c>
    </row>
    <row r="19" spans="1:20" ht="21">
      <c r="A19" s="75">
        <v>2551</v>
      </c>
      <c r="B19" s="76">
        <v>305.29</v>
      </c>
      <c r="C19" s="77">
        <v>355</v>
      </c>
      <c r="D19" s="63">
        <v>220</v>
      </c>
      <c r="E19" s="78">
        <v>303.59</v>
      </c>
      <c r="F19" s="79">
        <v>201.65</v>
      </c>
      <c r="G19" s="63">
        <v>220</v>
      </c>
      <c r="H19" s="78">
        <v>300.04</v>
      </c>
      <c r="I19" s="79">
        <v>0.19</v>
      </c>
      <c r="J19" s="63">
        <v>155</v>
      </c>
      <c r="K19" s="78">
        <v>300.04</v>
      </c>
      <c r="L19" s="79">
        <v>0.19</v>
      </c>
      <c r="M19" s="63">
        <v>155</v>
      </c>
      <c r="N19" s="78">
        <v>570.38</v>
      </c>
      <c r="O19" s="67">
        <f>M19*0.0317097</f>
        <v>4.9150035</v>
      </c>
      <c r="P19" s="59"/>
      <c r="Q19" s="6">
        <f t="shared" si="4"/>
        <v>6.704000000000008</v>
      </c>
      <c r="T19" s="6">
        <f t="shared" si="5"/>
        <v>1.4540000000000077</v>
      </c>
    </row>
    <row r="20" spans="1:34" ht="21">
      <c r="A20" s="75">
        <v>2552</v>
      </c>
      <c r="B20" s="61">
        <v>301.396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299.946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4"/>
        <v>2.8100000000000023</v>
      </c>
      <c r="T20" s="6">
        <f t="shared" si="5"/>
        <v>1.3600000000000136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20" ht="21">
      <c r="A21" s="75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6" ref="O21:O27">N21*0.0317097</f>
        <v>13.542261579</v>
      </c>
      <c r="P21" s="59"/>
      <c r="Q21" s="6">
        <f t="shared" si="4"/>
        <v>5.343999999999994</v>
      </c>
      <c r="T21" s="6">
        <f t="shared" si="5"/>
        <v>1.353999999999985</v>
      </c>
    </row>
    <row r="22" spans="1:20" ht="21">
      <c r="A22" s="75">
        <v>2554</v>
      </c>
      <c r="B22" s="61">
        <v>305.376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300.185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6"/>
        <v>25.318927062</v>
      </c>
      <c r="P22" s="59"/>
      <c r="Q22" s="81">
        <f t="shared" si="4"/>
        <v>6.789999999999964</v>
      </c>
      <c r="T22" s="6">
        <f t="shared" si="5"/>
        <v>1.5989999999999895</v>
      </c>
    </row>
    <row r="23" spans="1:20" ht="21">
      <c r="A23" s="75">
        <v>2555</v>
      </c>
      <c r="B23" s="61">
        <v>302.786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300.085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6"/>
        <v>12.235821939000001</v>
      </c>
      <c r="P23" s="59"/>
      <c r="Q23" s="6">
        <f t="shared" si="4"/>
        <v>4.199999999999989</v>
      </c>
      <c r="T23" s="6">
        <f t="shared" si="5"/>
        <v>1.4989999999999668</v>
      </c>
    </row>
    <row r="24" spans="1:20" ht="21">
      <c r="A24" s="75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6"/>
        <v>7.594156053000001</v>
      </c>
      <c r="P24" s="59"/>
      <c r="Q24" s="6">
        <f t="shared" si="4"/>
        <v>3.334000000000003</v>
      </c>
      <c r="T24" s="1">
        <f t="shared" si="5"/>
        <v>1.683999999999969</v>
      </c>
    </row>
    <row r="25" spans="1:20" ht="21">
      <c r="A25" s="75">
        <v>2557</v>
      </c>
      <c r="B25" s="61">
        <v>303.386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300.156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6"/>
        <v>13.854285027000001</v>
      </c>
      <c r="P25" s="59"/>
      <c r="Q25" s="6">
        <f t="shared" si="4"/>
        <v>4.800000000000011</v>
      </c>
      <c r="T25" s="1">
        <f t="shared" si="5"/>
        <v>1.5699999999999932</v>
      </c>
    </row>
    <row r="26" spans="1:20" ht="21">
      <c r="A26" s="75">
        <v>2558</v>
      </c>
      <c r="B26" s="61">
        <v>302.946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300.156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6"/>
        <v>5.6525711219999994</v>
      </c>
      <c r="P26" s="59"/>
      <c r="Q26" s="1">
        <f t="shared" si="4"/>
        <v>4.360000000000014</v>
      </c>
      <c r="T26" s="1">
        <f t="shared" si="5"/>
        <v>1.5699999999999932</v>
      </c>
    </row>
    <row r="27" spans="1:20" ht="21">
      <c r="A27" s="75">
        <v>2559</v>
      </c>
      <c r="B27" s="61">
        <v>304.736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299.986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6"/>
        <v>14.231947554</v>
      </c>
      <c r="P27" s="59"/>
      <c r="Q27" s="1">
        <f t="shared" si="4"/>
        <v>6.149999999999977</v>
      </c>
      <c r="T27" s="6">
        <f t="shared" si="5"/>
        <v>1.3999999999999773</v>
      </c>
    </row>
    <row r="28" spans="1:17" ht="21">
      <c r="A28" s="82">
        <v>2560</v>
      </c>
      <c r="B28" s="61">
        <v>302.856</v>
      </c>
      <c r="C28" s="62"/>
      <c r="D28" s="63">
        <v>42978</v>
      </c>
      <c r="E28" s="70">
        <v>302.498</v>
      </c>
      <c r="F28" s="62"/>
      <c r="G28" s="71">
        <v>42947</v>
      </c>
      <c r="H28" s="61"/>
      <c r="I28" s="62"/>
      <c r="J28" s="63"/>
      <c r="K28" s="70"/>
      <c r="L28" s="62"/>
      <c r="M28" s="71"/>
      <c r="N28" s="61"/>
      <c r="O28" s="67"/>
      <c r="P28" s="59"/>
      <c r="Q28" s="1">
        <v>4.269999999999982</v>
      </c>
    </row>
    <row r="29" spans="1:16" ht="21">
      <c r="A29" s="82"/>
      <c r="B29" s="61"/>
      <c r="C29" s="62"/>
      <c r="D29" s="63"/>
      <c r="E29" s="70"/>
      <c r="F29" s="62"/>
      <c r="G29" s="71"/>
      <c r="H29" s="61"/>
      <c r="I29" s="62"/>
      <c r="J29" s="63"/>
      <c r="K29" s="70"/>
      <c r="L29" s="62"/>
      <c r="M29" s="71"/>
      <c r="N29" s="61"/>
      <c r="O29" s="67"/>
      <c r="P29" s="59"/>
    </row>
    <row r="30" spans="1:16" ht="22.5" customHeight="1">
      <c r="A30" s="82"/>
      <c r="B30" s="61"/>
      <c r="C30" s="62"/>
      <c r="D30" s="63"/>
      <c r="E30" s="70"/>
      <c r="F30" s="62"/>
      <c r="G30" s="71"/>
      <c r="H30" s="61"/>
      <c r="I30" s="62"/>
      <c r="J30" s="63"/>
      <c r="K30" s="70"/>
      <c r="L30" s="62"/>
      <c r="M30" s="71"/>
      <c r="N30" s="61"/>
      <c r="O30" s="67"/>
      <c r="P30" s="59"/>
    </row>
    <row r="31" spans="1:16" ht="21">
      <c r="A31" s="82"/>
      <c r="B31" s="61"/>
      <c r="C31" s="62"/>
      <c r="D31" s="63"/>
      <c r="E31" s="70"/>
      <c r="F31" s="62"/>
      <c r="G31" s="71"/>
      <c r="H31" s="61"/>
      <c r="I31" s="62"/>
      <c r="J31" s="63"/>
      <c r="K31" s="70"/>
      <c r="L31" s="62"/>
      <c r="M31" s="71"/>
      <c r="N31" s="61"/>
      <c r="O31" s="67"/>
      <c r="P31" s="59"/>
    </row>
    <row r="32" spans="1:16" ht="21">
      <c r="A32" s="82"/>
      <c r="B32" s="61"/>
      <c r="C32" s="62"/>
      <c r="D32" s="63"/>
      <c r="E32" s="70"/>
      <c r="F32" s="62"/>
      <c r="G32" s="71"/>
      <c r="H32" s="61"/>
      <c r="I32" s="62"/>
      <c r="J32" s="63"/>
      <c r="K32" s="70"/>
      <c r="L32" s="62"/>
      <c r="M32" s="71"/>
      <c r="N32" s="61"/>
      <c r="O32" s="67"/>
      <c r="P32" s="59"/>
    </row>
    <row r="33" spans="1:16" ht="21">
      <c r="A33" s="82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5"/>
      <c r="B34" s="61"/>
      <c r="C34" s="62"/>
      <c r="D34" s="83"/>
      <c r="E34" s="70"/>
      <c r="F34" s="62"/>
      <c r="G34" s="71"/>
      <c r="H34" s="84"/>
      <c r="I34" s="62"/>
      <c r="J34" s="63"/>
      <c r="K34" s="70"/>
      <c r="L34" s="62"/>
      <c r="M34" s="71"/>
      <c r="N34" s="61"/>
      <c r="O34" s="67"/>
      <c r="P34" s="85"/>
    </row>
    <row r="35" spans="1:16" ht="22.5" customHeight="1">
      <c r="A35" s="75"/>
      <c r="B35" s="61"/>
      <c r="C35" s="62"/>
      <c r="D35" s="63"/>
      <c r="E35" s="70"/>
      <c r="F35" s="62"/>
      <c r="G35" s="71"/>
      <c r="H35" s="84"/>
      <c r="I35" s="62"/>
      <c r="J35" s="63"/>
      <c r="K35" s="70"/>
      <c r="L35" s="62"/>
      <c r="M35" s="71"/>
      <c r="N35" s="61"/>
      <c r="O35" s="67"/>
      <c r="P35" s="85"/>
    </row>
    <row r="36" spans="1:16" ht="22.5" customHeight="1">
      <c r="A36" s="75"/>
      <c r="B36" s="86"/>
      <c r="C36" s="87"/>
      <c r="D36" s="88" t="s">
        <v>20</v>
      </c>
      <c r="E36" s="89"/>
      <c r="F36" s="87"/>
      <c r="G36" s="90"/>
      <c r="H36" s="91"/>
      <c r="I36" s="87"/>
      <c r="J36" s="92"/>
      <c r="K36" s="89"/>
      <c r="L36" s="87"/>
      <c r="M36" s="93"/>
      <c r="N36" s="86"/>
      <c r="O36" s="94"/>
      <c r="P36" s="85"/>
    </row>
    <row r="37" spans="1:16" ht="22.5" customHeight="1">
      <c r="A37" s="95"/>
      <c r="B37" s="96"/>
      <c r="C37" s="97"/>
      <c r="D37" s="98"/>
      <c r="E37" s="99"/>
      <c r="F37" s="97"/>
      <c r="G37" s="100"/>
      <c r="H37" s="101"/>
      <c r="I37" s="97"/>
      <c r="J37" s="102"/>
      <c r="K37" s="99"/>
      <c r="L37" s="97"/>
      <c r="M37" s="103"/>
      <c r="N37" s="96"/>
      <c r="O37" s="104"/>
      <c r="P37" s="85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2010-12-01T07:00:15Z</cp:lastPrinted>
  <dcterms:created xsi:type="dcterms:W3CDTF">1994-01-31T08:04:27Z</dcterms:created>
  <dcterms:modified xsi:type="dcterms:W3CDTF">2018-01-12T06:40:39Z</dcterms:modified>
  <cp:category/>
  <cp:version/>
  <cp:contentType/>
  <cp:contentStatus/>
</cp:coreProperties>
</file>