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'Y.34-H.05'!$A$1:$N$42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<sst xmlns="http://schemas.openxmlformats.org/spreadsheetml/2006/main" count="30" uniqueCount="25">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</sst>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19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20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19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20" borderId="16" xfId="0" applyNumberFormat="1" applyFont="1" applyFill="1" applyBorder="1" applyAlignment="1" applyProtection="1">
      <alignment vertical="center"/>
      <protection/>
    </xf>
    <xf numFmtId="1" fontId="25" fillId="0" borderId="0" xfId="0" applyNumberFormat="1" applyFont="1" applyBorder="1" applyAlignment="1" applyProtection="1">
      <alignment horizontal="left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20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6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"/>
          <c:w val="0.871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'Y.34-H.05'!$A$7:$A$30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'Y.34-H.05'!$N$7:$N$30</c:f>
              <c:numCache>
                <c:ptCount val="24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69.4</c:v>
                </c:pt>
              </c:numCache>
            </c:numRef>
          </c:val>
        </c:ser>
        <c:gapWidth val="100"/>
        <c:axId val="18796215"/>
        <c:axId val="34948208"/>
      </c:barChart>
      <c:lineChart>
        <c:grouping val="standard"/>
        <c:varyColors val="0"/>
        <c:ser>
          <c:idx val="1"/>
          <c:order val="1"/>
          <c:tx>
            <c:v>ค่าเฉลี่ย 116.7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'Y.34-H.05'!$P$7:$P$29</c:f>
              <c:numCache>
                <c:ptCount val="23"/>
                <c:pt idx="0">
                  <c:v>116.71999999999998</c:v>
                </c:pt>
                <c:pt idx="1">
                  <c:v>116.71999999999998</c:v>
                </c:pt>
                <c:pt idx="2">
                  <c:v>116.71999999999998</c:v>
                </c:pt>
                <c:pt idx="3">
                  <c:v>116.71999999999998</c:v>
                </c:pt>
                <c:pt idx="4">
                  <c:v>116.71999999999998</c:v>
                </c:pt>
                <c:pt idx="5">
                  <c:v>116.71999999999998</c:v>
                </c:pt>
                <c:pt idx="6">
                  <c:v>116.71999999999998</c:v>
                </c:pt>
                <c:pt idx="7">
                  <c:v>116.71999999999998</c:v>
                </c:pt>
                <c:pt idx="8">
                  <c:v>116.71999999999998</c:v>
                </c:pt>
                <c:pt idx="9">
                  <c:v>116.71999999999998</c:v>
                </c:pt>
                <c:pt idx="10">
                  <c:v>116.71999999999998</c:v>
                </c:pt>
                <c:pt idx="11">
                  <c:v>116.71999999999998</c:v>
                </c:pt>
                <c:pt idx="12">
                  <c:v>116.71999999999998</c:v>
                </c:pt>
                <c:pt idx="13">
                  <c:v>116.71999999999998</c:v>
                </c:pt>
                <c:pt idx="14">
                  <c:v>116.71999999999998</c:v>
                </c:pt>
                <c:pt idx="15">
                  <c:v>116.71999999999998</c:v>
                </c:pt>
                <c:pt idx="16">
                  <c:v>116.71999999999998</c:v>
                </c:pt>
                <c:pt idx="17">
                  <c:v>116.71999999999998</c:v>
                </c:pt>
                <c:pt idx="18">
                  <c:v>116.71999999999998</c:v>
                </c:pt>
                <c:pt idx="19">
                  <c:v>116.71999999999998</c:v>
                </c:pt>
                <c:pt idx="20">
                  <c:v>116.71999999999998</c:v>
                </c:pt>
                <c:pt idx="21">
                  <c:v>116.71999999999998</c:v>
                </c:pt>
                <c:pt idx="22">
                  <c:v>116.71999999999998</c:v>
                </c:pt>
              </c:numCache>
            </c:numRef>
          </c:val>
          <c:smooth val="0"/>
        </c:ser>
        <c:axId val="18796215"/>
        <c:axId val="34948208"/>
      </c:lineChart>
      <c:catAx>
        <c:axId val="1879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948208"/>
        <c:crossesAt val="0"/>
        <c:auto val="1"/>
        <c:lblOffset val="100"/>
        <c:tickLblSkip val="1"/>
        <c:noMultiLvlLbl val="0"/>
      </c:catAx>
      <c:valAx>
        <c:axId val="3494820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621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6">
      <selection activeCell="T25" sqref="T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22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24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 aca="true" t="shared" si="0" ref="O7:O30">+N7*0.0317097</f>
        <v>2.4093347157</v>
      </c>
      <c r="P7" s="38">
        <f aca="true" t="shared" si="1" ref="P7:P29">$N$49</f>
        <v>116.71999999999998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2" ref="N8:N25">SUM(B8:M8)</f>
        <v>103.84800000000001</v>
      </c>
      <c r="O8" s="37">
        <f t="shared" si="0"/>
        <v>3.2929889256000004</v>
      </c>
      <c r="P8" s="38">
        <f t="shared" si="1"/>
        <v>116.71999999999998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2"/>
        <v>89.36599999999999</v>
      </c>
      <c r="O9" s="37">
        <f t="shared" si="0"/>
        <v>2.8337690501999995</v>
      </c>
      <c r="P9" s="38">
        <f t="shared" si="1"/>
        <v>116.71999999999998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2"/>
        <v>58.3177</v>
      </c>
      <c r="O10" s="37">
        <f t="shared" si="0"/>
        <v>1.84923677169</v>
      </c>
      <c r="P10" s="38">
        <f t="shared" si="1"/>
        <v>116.71999999999998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2"/>
        <v>78.227</v>
      </c>
      <c r="O11" s="37">
        <f t="shared" si="0"/>
        <v>2.4805547019</v>
      </c>
      <c r="P11" s="38">
        <f t="shared" si="1"/>
        <v>116.71999999999998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2"/>
        <v>73.90599999999999</v>
      </c>
      <c r="O12" s="37">
        <f t="shared" si="0"/>
        <v>2.3435370881999997</v>
      </c>
      <c r="P12" s="38">
        <f t="shared" si="1"/>
        <v>116.71999999999998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2"/>
        <v>119.389</v>
      </c>
      <c r="O13" s="37">
        <f t="shared" si="0"/>
        <v>3.7857893733</v>
      </c>
      <c r="P13" s="38">
        <f t="shared" si="1"/>
        <v>116.71999999999998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2"/>
        <v>70.763</v>
      </c>
      <c r="O14" s="37">
        <f t="shared" si="0"/>
        <v>2.2438735011000004</v>
      </c>
      <c r="P14" s="38">
        <f t="shared" si="1"/>
        <v>116.71999999999998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2"/>
        <v>386.332</v>
      </c>
      <c r="O15" s="37">
        <f t="shared" si="0"/>
        <v>12.2504718204</v>
      </c>
      <c r="P15" s="38">
        <f t="shared" si="1"/>
        <v>116.71999999999998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2"/>
        <v>329.2565760000001</v>
      </c>
      <c r="O16" s="40">
        <f t="shared" si="0"/>
        <v>10.440627247987203</v>
      </c>
      <c r="P16" s="38">
        <f t="shared" si="1"/>
        <v>116.71999999999998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2"/>
        <v>457.26768</v>
      </c>
      <c r="O17" s="37">
        <f t="shared" si="0"/>
        <v>14.499820952496</v>
      </c>
      <c r="P17" s="38">
        <f t="shared" si="1"/>
        <v>116.71999999999998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2"/>
        <v>57.6</v>
      </c>
      <c r="O18" s="37">
        <f t="shared" si="0"/>
        <v>1.8264787200000001</v>
      </c>
      <c r="P18" s="38">
        <f t="shared" si="1"/>
        <v>116.71999999999998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2"/>
        <v>58.72046399999999</v>
      </c>
      <c r="O19" s="37">
        <f t="shared" si="0"/>
        <v>1.8620082973007999</v>
      </c>
      <c r="P19" s="38">
        <f t="shared" si="1"/>
        <v>116.71999999999998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2"/>
        <v>61.236863999999926</v>
      </c>
      <c r="O20" s="37">
        <f t="shared" si="0"/>
        <v>1.9418025863807977</v>
      </c>
      <c r="P20" s="38">
        <f t="shared" si="1"/>
        <v>116.71999999999998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2"/>
        <v>73.89792</v>
      </c>
      <c r="O21" s="37">
        <f t="shared" si="0"/>
        <v>2.343280873824</v>
      </c>
      <c r="P21" s="38">
        <f t="shared" si="1"/>
        <v>116.71999999999998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2"/>
        <v>237.25872</v>
      </c>
      <c r="O22" s="37">
        <f t="shared" si="0"/>
        <v>7.523402833584001</v>
      </c>
      <c r="P22" s="38">
        <f t="shared" si="1"/>
        <v>116.71999999999998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2"/>
        <v>196.05283200000005</v>
      </c>
      <c r="O23" s="37">
        <f t="shared" si="0"/>
        <v>6.216776486870402</v>
      </c>
      <c r="P23" s="38">
        <f t="shared" si="1"/>
        <v>116.71999999999998</v>
      </c>
    </row>
    <row r="24" spans="1:16" ht="15" customHeight="1">
      <c r="A24" s="32">
        <v>2556</v>
      </c>
      <c r="B24" s="35"/>
      <c r="C24" s="35"/>
      <c r="D24" s="35"/>
      <c r="E24" s="43"/>
      <c r="F24" s="43"/>
      <c r="G24" s="43"/>
      <c r="H24" s="43"/>
      <c r="I24" s="43"/>
      <c r="J24" s="35"/>
      <c r="K24" s="35"/>
      <c r="L24" s="35"/>
      <c r="M24" s="35"/>
      <c r="N24" s="36"/>
      <c r="O24" s="37"/>
      <c r="P24" s="38">
        <f t="shared" si="1"/>
        <v>116.71999999999998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2"/>
        <v>44.604864</v>
      </c>
      <c r="O25" s="37">
        <f t="shared" si="0"/>
        <v>1.4144068559808</v>
      </c>
      <c r="P25" s="38">
        <f t="shared" si="1"/>
        <v>116.71999999999998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>SUM(B26:M26)</f>
        <v>29.26</v>
      </c>
      <c r="O26" s="37">
        <f t="shared" si="0"/>
        <v>0.9278258220000001</v>
      </c>
      <c r="P26" s="38">
        <f t="shared" si="1"/>
        <v>116.71999999999998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>SUM(B27:M27)</f>
        <v>118.52999999999999</v>
      </c>
      <c r="O27" s="37">
        <f t="shared" si="0"/>
        <v>3.7585507409999996</v>
      </c>
      <c r="P27" s="38">
        <f t="shared" si="1"/>
        <v>116.71999999999998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>SUM(B28:M28)</f>
        <v>81.69</v>
      </c>
      <c r="O28" s="37">
        <f t="shared" si="0"/>
        <v>2.590365393</v>
      </c>
      <c r="P28" s="38">
        <f t="shared" si="1"/>
        <v>116.71999999999998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>SUM(B29:M29)</f>
        <v>111.08000000000001</v>
      </c>
      <c r="O29" s="37">
        <f t="shared" si="0"/>
        <v>3.5223134760000003</v>
      </c>
      <c r="P29" s="38">
        <f t="shared" si="1"/>
        <v>116.71999999999998</v>
      </c>
    </row>
    <row r="30" spans="1:16" ht="15" customHeight="1">
      <c r="A30" s="45">
        <v>2562</v>
      </c>
      <c r="B30" s="46">
        <v>1.5</v>
      </c>
      <c r="C30" s="46">
        <v>1.5</v>
      </c>
      <c r="D30" s="46">
        <v>1.3</v>
      </c>
      <c r="E30" s="46">
        <v>0.8</v>
      </c>
      <c r="F30" s="46">
        <v>27.6</v>
      </c>
      <c r="G30" s="46">
        <v>25.7</v>
      </c>
      <c r="H30" s="46">
        <v>7</v>
      </c>
      <c r="I30" s="46">
        <v>4</v>
      </c>
      <c r="J30" s="46">
        <v>4.3</v>
      </c>
      <c r="K30" s="46">
        <v>1.8</v>
      </c>
      <c r="L30" s="46">
        <v>1.8</v>
      </c>
      <c r="M30" s="46">
        <v>2.1</v>
      </c>
      <c r="N30" s="47">
        <f>SUM(B30:M30)</f>
        <v>79.39999999999999</v>
      </c>
      <c r="O30" s="48">
        <f t="shared" si="0"/>
        <v>2.5177501799999997</v>
      </c>
      <c r="P30" s="38"/>
    </row>
    <row r="31" spans="1:16" ht="15" customHeight="1">
      <c r="A31" s="32">
        <v>2563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</row>
    <row r="32" spans="1:16" ht="15" customHeight="1">
      <c r="A32" s="32">
        <v>2564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</row>
    <row r="33" spans="1:16" ht="15" customHeight="1">
      <c r="A33" s="32">
        <v>2565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2">
        <v>2571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</row>
    <row r="40" spans="1:16" ht="15" customHeight="1">
      <c r="A40" s="32">
        <v>2572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5" customHeight="1">
      <c r="A41" s="32">
        <v>2573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</row>
    <row r="42" spans="1:16" ht="15" customHeight="1">
      <c r="A42" s="32">
        <v>2574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</row>
    <row r="43" spans="1:16" ht="15" customHeight="1">
      <c r="A43" s="32">
        <v>2575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</row>
    <row r="44" spans="1:16" ht="15" customHeight="1">
      <c r="A44" s="32">
        <v>2576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</row>
    <row r="45" spans="1:16" ht="15" customHeight="1">
      <c r="A45" s="32">
        <v>2577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</row>
    <row r="46" spans="1:16" ht="15" customHeight="1">
      <c r="A46" s="32">
        <v>2578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</row>
    <row r="47" spans="1:16" ht="15" customHeight="1">
      <c r="A47" s="32">
        <v>2579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</row>
    <row r="48" spans="1:16" ht="15" customHeight="1">
      <c r="A48" s="34" t="s">
        <v>19</v>
      </c>
      <c r="B48" s="41">
        <v>7.64</v>
      </c>
      <c r="C48" s="41">
        <v>19.74</v>
      </c>
      <c r="D48" s="41">
        <v>34.43</v>
      </c>
      <c r="E48" s="41">
        <v>32.03</v>
      </c>
      <c r="F48" s="41">
        <v>89.48</v>
      </c>
      <c r="G48" s="41">
        <v>142.34</v>
      </c>
      <c r="H48" s="41">
        <v>83.93</v>
      </c>
      <c r="I48" s="41">
        <v>17.3</v>
      </c>
      <c r="J48" s="41">
        <v>5.89</v>
      </c>
      <c r="K48" s="41">
        <v>9.19</v>
      </c>
      <c r="L48" s="41">
        <v>4.49</v>
      </c>
      <c r="M48" s="41">
        <v>7.08</v>
      </c>
      <c r="N48" s="41">
        <f>MAX(N7:N28)</f>
        <v>457.26768</v>
      </c>
      <c r="O48" s="41">
        <f>MAX(O7:O28)</f>
        <v>14.499820952496</v>
      </c>
      <c r="P48" s="42"/>
    </row>
    <row r="49" spans="1:16" ht="15" customHeight="1">
      <c r="A49" s="34" t="s">
        <v>16</v>
      </c>
      <c r="B49" s="41">
        <v>1.67</v>
      </c>
      <c r="C49" s="41">
        <v>3.93</v>
      </c>
      <c r="D49" s="41">
        <v>6.55</v>
      </c>
      <c r="E49" s="41">
        <v>9.55</v>
      </c>
      <c r="F49" s="41">
        <v>26.65</v>
      </c>
      <c r="G49" s="41">
        <v>35.64</v>
      </c>
      <c r="H49" s="41">
        <v>18.52</v>
      </c>
      <c r="I49" s="41">
        <v>6.23</v>
      </c>
      <c r="J49" s="41">
        <v>2.55</v>
      </c>
      <c r="K49" s="41">
        <v>2.24</v>
      </c>
      <c r="L49" s="41">
        <v>1.45</v>
      </c>
      <c r="M49" s="41">
        <v>1.74</v>
      </c>
      <c r="N49" s="41">
        <f>SUM(B49:M49)</f>
        <v>116.71999999999998</v>
      </c>
      <c r="O49" s="41">
        <f>AVERAGE(O7:O28)</f>
        <v>4.230233464691143</v>
      </c>
      <c r="P49" s="42"/>
    </row>
    <row r="50" spans="1:16" ht="15" customHeight="1">
      <c r="A50" s="34" t="s">
        <v>20</v>
      </c>
      <c r="B50" s="41">
        <v>0</v>
      </c>
      <c r="C50" s="41">
        <v>0</v>
      </c>
      <c r="D50" s="41">
        <v>0</v>
      </c>
      <c r="E50" s="41">
        <v>0</v>
      </c>
      <c r="F50" s="41">
        <v>6.22</v>
      </c>
      <c r="G50" s="41">
        <v>3.76</v>
      </c>
      <c r="H50" s="41">
        <v>3.69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f>MIN(N7:N28)</f>
        <v>29.26</v>
      </c>
      <c r="O50" s="41">
        <f>MIN(O7:O28)</f>
        <v>0.9278258220000001</v>
      </c>
      <c r="P50" s="4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44" t="s">
        <v>23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2016-07-13T04:18:23Z</cp:lastPrinted>
  <dcterms:created xsi:type="dcterms:W3CDTF">1994-01-31T08:04:27Z</dcterms:created>
  <dcterms:modified xsi:type="dcterms:W3CDTF">2020-04-23T03:29:22Z</dcterms:modified>
  <cp:category/>
  <cp:version/>
  <cp:contentType/>
  <cp:contentStatus/>
</cp:coreProperties>
</file>