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95" windowHeight="4260" activeTab="0"/>
  </bookViews>
  <sheets>
    <sheet name="H05Y31" sheetId="1" r:id="rId1"/>
    <sheet name="กราฟปริมาณน้ำรายปี" sheetId="2" r:id="rId2"/>
  </sheets>
  <externalReferences>
    <externalReference r:id="rId5"/>
  </externalReferences>
  <definedNames>
    <definedName name="_xlnm.Print_Area" localSheetId="0">'H05Y31'!$A$1:$O$42</definedName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<sst xmlns="http://schemas.openxmlformats.org/spreadsheetml/2006/main" count="33" uniqueCount="27">
  <si>
    <t>ปริมาณน้ำรายเดือน - ล้านลูกบาศก์เมตร</t>
  </si>
  <si>
    <t>สถานี  : บ้านทุ่งหนอง   อ.เชียงม่วน   จ.พะเยา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</si>
  <si>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</si>
  <si>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</si>
  <si>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</si>
  <si>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</si>
  <si>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</si>
  <si>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</si>
  <si>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</si>
  <si>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</si>
  <si>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</si>
  <si>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</si>
  <si>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</si>
  <si>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</si>
  <si>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</si>
  <si>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</si>
  <si>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</si>
  <si>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</si>
  <si>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</si>
  <si>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</si>
  <si>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</si>
  <si>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</si>
  <si>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</si>
  <si>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 เม.ย. ถึง 31 มี.ค. ของปีต่อไป</t>
    </r>
  </si>
  <si>
    <t xml:space="preserve"> พี้นที่รับน้ำ    1,981     ตร.กม. </t>
  </si>
  <si>
    <t xml:space="preserve">แม่น้ำ  : แม่น้ำยม  Y.31 </t>
  </si>
  <si>
    <t>ปริมาณน้ำเฉลี่ย 733.19 ล้านลบ.ม.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</si>
</sst>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0_)"/>
    <numFmt numFmtId="179" formatCode="0.0000000"/>
    <numFmt numFmtId="180" formatCode="\ \ bbbb"/>
  </numFmts>
  <fonts count="5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0"/>
    </font>
    <font>
      <b/>
      <sz val="22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2" fontId="10" fillId="0" borderId="12" xfId="0" applyNumberFormat="1" applyFont="1" applyBorder="1" applyAlignment="1">
      <alignment horizontal="center"/>
    </xf>
    <xf numFmtId="179" fontId="6" fillId="0" borderId="0" xfId="0" applyNumberFormat="1" applyFont="1" applyAlignment="1">
      <alignment/>
    </xf>
    <xf numFmtId="2" fontId="6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80" fontId="6" fillId="0" borderId="14" xfId="0" applyNumberFormat="1" applyFont="1" applyBorder="1" applyAlignment="1" applyProtection="1">
      <alignment horizontal="center"/>
      <protection/>
    </xf>
    <xf numFmtId="2" fontId="6" fillId="0" borderId="13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178" fontId="6" fillId="0" borderId="11" xfId="0" applyNumberFormat="1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2" fontId="7" fillId="0" borderId="13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10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/>
    </xf>
    <xf numFmtId="0" fontId="6" fillId="0" borderId="10" xfId="0" applyFont="1" applyBorder="1" applyAlignment="1">
      <alignment horizontal="centerContinuous"/>
    </xf>
    <xf numFmtId="4" fontId="6" fillId="0" borderId="19" xfId="0" applyNumberFormat="1" applyFont="1" applyBorder="1" applyAlignment="1" applyProtection="1">
      <alignment horizontal="right"/>
      <protection/>
    </xf>
    <xf numFmtId="4" fontId="6" fillId="0" borderId="17" xfId="0" applyNumberFormat="1" applyFont="1" applyBorder="1" applyAlignment="1" applyProtection="1">
      <alignment horizontal="right"/>
      <protection/>
    </xf>
    <xf numFmtId="4" fontId="6" fillId="0" borderId="20" xfId="0" applyNumberFormat="1" applyFont="1" applyBorder="1" applyAlignment="1" applyProtection="1">
      <alignment horizontal="right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9" xfId="0" applyNumberFormat="1" applyFont="1" applyBorder="1" applyAlignment="1" applyProtection="1">
      <alignment/>
      <protection/>
    </xf>
    <xf numFmtId="4" fontId="6" fillId="0" borderId="17" xfId="0" applyNumberFormat="1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/>
      <protection/>
    </xf>
    <xf numFmtId="4" fontId="6" fillId="0" borderId="17" xfId="0" applyNumberFormat="1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9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17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Y.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3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1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แม่น้ำยม  อ.เชียงม่วน จ.พะเยา</a:t>
            </a:r>
          </a:p>
        </c:rich>
      </c:tx>
      <c:layout>
        <c:manualLayout>
          <c:xMode val="factor"/>
          <c:yMode val="factor"/>
          <c:x val="0.035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8025"/>
          <c:w val="0.938"/>
          <c:h val="0.7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กราฟปริมาณน้ำรายปี!$A$3:$A$30</c:f>
              <c:numCache/>
            </c:numRef>
          </c:cat>
          <c:val>
            <c:numRef>
              <c:f>กราฟปริมาณน้ำรายปี!$B$3:$B$30</c:f>
              <c:numCache/>
            </c:numRef>
          </c:val>
        </c:ser>
        <c:axId val="63264529"/>
        <c:axId val="32509850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733.19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กราฟปริมาณน้ำรายปี!$A$3:$A$30</c:f>
              <c:numCache/>
            </c:numRef>
          </c:cat>
          <c:val>
            <c:numRef>
              <c:f>กราฟปริมาณน้ำรายปี!$C$3:$C$30</c:f>
              <c:numCache/>
            </c:numRef>
          </c:val>
          <c:smooth val="0"/>
        </c:ser>
        <c:axId val="63264529"/>
        <c:axId val="32509850"/>
      </c:lineChart>
      <c:dateAx>
        <c:axId val="63264529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2509850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32509850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3264529"/>
        <c:crossesAt val="1"/>
        <c:crossBetween val="between"/>
        <c:dispUnits/>
        <c:majorUnit val="400"/>
        <c:minorUnit val="2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575"/>
          <c:y val="0.24025"/>
          <c:w val="0.270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  <a:latin typeface="AngsanaUPC"/>
          <a:ea typeface="AngsanaUPC"/>
          <a:cs typeface="AngsanaUP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57150</xdr:rowOff>
    </xdr:from>
    <xdr:to>
      <xdr:col>16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362200" y="533400"/>
        <a:ext cx="68484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25">
      <selection activeCell="T35" sqref="T35"/>
    </sheetView>
  </sheetViews>
  <sheetFormatPr defaultColWidth="9.33203125" defaultRowHeight="21"/>
  <cols>
    <col min="1" max="1" width="6.5" style="4" customWidth="1"/>
    <col min="2" max="2" width="6.83203125" style="5" customWidth="1"/>
    <col min="3" max="4" width="7.83203125" style="5" customWidth="1"/>
    <col min="5" max="5" width="7.5" style="5" customWidth="1"/>
    <col min="6" max="7" width="7.33203125" style="5" bestFit="1" customWidth="1"/>
    <col min="8" max="8" width="7.5" style="5" customWidth="1"/>
    <col min="9" max="13" width="6.83203125" style="5" customWidth="1"/>
    <col min="14" max="14" width="9.83203125" style="5" customWidth="1"/>
    <col min="15" max="15" width="9.5" style="5" customWidth="1"/>
    <col min="16" max="16" width="9.33203125" style="4" customWidth="1"/>
    <col min="17" max="17" width="9.66015625" style="4" bestFit="1" customWidth="1"/>
    <col min="18" max="16384" width="9.33203125" style="4" customWidth="1"/>
  </cols>
  <sheetData>
    <row r="1" spans="1:15" ht="34.5" customHeight="1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</row>
    <row r="2" spans="14:15" ht="15" customHeight="1">
      <c r="N2" s="6"/>
      <c r="O2" s="6"/>
    </row>
    <row r="3" spans="1:16" s="12" customFormat="1" ht="27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4"/>
      <c r="K3" s="7" t="s">
        <v>24</v>
      </c>
      <c r="L3" s="4"/>
      <c r="M3" s="9"/>
      <c r="N3" s="10"/>
      <c r="O3" s="6"/>
      <c r="P3" s="11"/>
    </row>
    <row r="4" spans="1:16" s="12" customFormat="1" ht="27.75" customHeight="1">
      <c r="A4" s="7" t="s">
        <v>25</v>
      </c>
      <c r="B4" s="8"/>
      <c r="C4" s="8"/>
      <c r="D4" s="8"/>
      <c r="E4" s="8"/>
      <c r="F4" s="8"/>
      <c r="G4" s="8"/>
      <c r="H4" s="8"/>
      <c r="I4" s="8"/>
      <c r="J4" s="8"/>
      <c r="K4" s="8"/>
      <c r="L4" s="13"/>
      <c r="M4" s="9"/>
      <c r="N4" s="10"/>
      <c r="O4" s="6"/>
      <c r="P4" s="11"/>
    </row>
    <row r="5" spans="1:16" s="12" customFormat="1" ht="23.25" customHeight="1">
      <c r="A5" s="14"/>
      <c r="B5" s="37"/>
      <c r="C5" s="39"/>
      <c r="D5" s="39"/>
      <c r="E5" s="39"/>
      <c r="F5" s="39"/>
      <c r="G5" s="39"/>
      <c r="H5" s="39"/>
      <c r="I5" s="39"/>
      <c r="J5" s="39"/>
      <c r="K5" s="39"/>
      <c r="L5" s="39"/>
      <c r="M5" s="37"/>
      <c r="N5" s="15" t="s">
        <v>2</v>
      </c>
      <c r="O5" s="15" t="s">
        <v>2</v>
      </c>
      <c r="P5" s="11"/>
    </row>
    <row r="6" spans="1:16" s="12" customFormat="1" ht="23.25" customHeight="1">
      <c r="A6" s="16" t="s">
        <v>3</v>
      </c>
      <c r="B6" s="25" t="s">
        <v>4</v>
      </c>
      <c r="C6" s="40" t="s">
        <v>5</v>
      </c>
      <c r="D6" s="40" t="s">
        <v>6</v>
      </c>
      <c r="E6" s="40" t="s">
        <v>7</v>
      </c>
      <c r="F6" s="40" t="s">
        <v>8</v>
      </c>
      <c r="G6" s="40" t="s">
        <v>9</v>
      </c>
      <c r="H6" s="40" t="s">
        <v>10</v>
      </c>
      <c r="I6" s="40" t="s">
        <v>11</v>
      </c>
      <c r="J6" s="40" t="s">
        <v>12</v>
      </c>
      <c r="K6" s="40" t="s">
        <v>13</v>
      </c>
      <c r="L6" s="40" t="s">
        <v>14</v>
      </c>
      <c r="M6" s="25" t="s">
        <v>15</v>
      </c>
      <c r="N6" s="17" t="s">
        <v>16</v>
      </c>
      <c r="O6" s="17" t="s">
        <v>17</v>
      </c>
      <c r="P6" s="11"/>
    </row>
    <row r="7" spans="1:16" s="12" customFormat="1" ht="23.25" customHeight="1">
      <c r="A7" s="18"/>
      <c r="B7" s="38"/>
      <c r="C7" s="41"/>
      <c r="D7" s="41"/>
      <c r="E7" s="41"/>
      <c r="F7" s="41"/>
      <c r="G7" s="41"/>
      <c r="H7" s="41"/>
      <c r="I7" s="41"/>
      <c r="J7" s="41"/>
      <c r="K7" s="41"/>
      <c r="L7" s="41"/>
      <c r="M7" s="38"/>
      <c r="N7" s="19" t="s">
        <v>18</v>
      </c>
      <c r="O7" s="19" t="s">
        <v>19</v>
      </c>
      <c r="P7" s="11"/>
    </row>
    <row r="8" spans="1:15" ht="18" customHeight="1">
      <c r="A8" s="31">
        <v>2539</v>
      </c>
      <c r="B8" s="43">
        <v>7.986</v>
      </c>
      <c r="C8" s="44">
        <v>14.114</v>
      </c>
      <c r="D8" s="44">
        <v>34.11</v>
      </c>
      <c r="E8" s="44">
        <v>61.139</v>
      </c>
      <c r="F8" s="44">
        <v>221.516</v>
      </c>
      <c r="G8" s="44">
        <v>148.649</v>
      </c>
      <c r="H8" s="44">
        <v>71.473</v>
      </c>
      <c r="I8" s="44">
        <v>33.42</v>
      </c>
      <c r="J8" s="44">
        <v>15.281</v>
      </c>
      <c r="K8" s="44">
        <v>10.21</v>
      </c>
      <c r="L8" s="44">
        <v>6.741</v>
      </c>
      <c r="M8" s="45">
        <v>5.355</v>
      </c>
      <c r="N8" s="46">
        <f>SUM(B8:M8)</f>
        <v>629.9939999999999</v>
      </c>
      <c r="O8" s="47">
        <f aca="true" t="shared" si="0" ref="O8:O35">+N8*1000000/(60*60*24*365)</f>
        <v>19.976978691019784</v>
      </c>
    </row>
    <row r="9" spans="1:15" ht="18" customHeight="1">
      <c r="A9" s="31">
        <v>2540</v>
      </c>
      <c r="B9" s="43">
        <v>8.027</v>
      </c>
      <c r="C9" s="44">
        <v>9.726</v>
      </c>
      <c r="D9" s="44">
        <v>6.782</v>
      </c>
      <c r="E9" s="44">
        <v>36.228</v>
      </c>
      <c r="F9" s="44">
        <v>69.512</v>
      </c>
      <c r="G9" s="44">
        <v>164.28</v>
      </c>
      <c r="H9" s="44">
        <v>81.039</v>
      </c>
      <c r="I9" s="44">
        <v>24.055</v>
      </c>
      <c r="J9" s="44">
        <v>13.815</v>
      </c>
      <c r="K9" s="44">
        <v>7.623</v>
      </c>
      <c r="L9" s="44">
        <v>6.457</v>
      </c>
      <c r="M9" s="45">
        <v>3.518</v>
      </c>
      <c r="N9" s="46">
        <f>SUM(B9:M9)</f>
        <v>431.06199999999995</v>
      </c>
      <c r="O9" s="48">
        <f t="shared" si="0"/>
        <v>13.668886352105527</v>
      </c>
    </row>
    <row r="10" spans="1:15" ht="18" customHeight="1">
      <c r="A10" s="31">
        <v>2541</v>
      </c>
      <c r="B10" s="43">
        <v>7.696</v>
      </c>
      <c r="C10" s="44">
        <v>8.091</v>
      </c>
      <c r="D10" s="44">
        <v>33.256</v>
      </c>
      <c r="E10" s="44">
        <v>37.054</v>
      </c>
      <c r="F10" s="44">
        <v>52.48</v>
      </c>
      <c r="G10" s="44">
        <v>167.218</v>
      </c>
      <c r="H10" s="44">
        <v>24.71</v>
      </c>
      <c r="I10" s="44">
        <v>15.686</v>
      </c>
      <c r="J10" s="44">
        <v>8.507</v>
      </c>
      <c r="K10" s="44">
        <v>5.425</v>
      </c>
      <c r="L10" s="44">
        <v>2.815</v>
      </c>
      <c r="M10" s="45">
        <v>1.642</v>
      </c>
      <c r="N10" s="46">
        <f>SUM(B10:M10)</f>
        <v>364.5799999999999</v>
      </c>
      <c r="O10" s="48">
        <f t="shared" si="0"/>
        <v>11.560755961440892</v>
      </c>
    </row>
    <row r="11" spans="1:15" ht="18" customHeight="1">
      <c r="A11" s="31">
        <v>2542</v>
      </c>
      <c r="B11" s="43">
        <v>4.05</v>
      </c>
      <c r="C11" s="44">
        <v>13.46</v>
      </c>
      <c r="D11" s="44">
        <v>57.27</v>
      </c>
      <c r="E11" s="44">
        <v>35.25</v>
      </c>
      <c r="F11" s="44">
        <v>131.16</v>
      </c>
      <c r="G11" s="44">
        <v>341.46</v>
      </c>
      <c r="H11" s="44">
        <v>92.7</v>
      </c>
      <c r="I11" s="44">
        <v>44.41</v>
      </c>
      <c r="J11" s="44">
        <v>22.34</v>
      </c>
      <c r="K11" s="44">
        <v>12.74</v>
      </c>
      <c r="L11" s="44">
        <v>8.46</v>
      </c>
      <c r="M11" s="45">
        <v>7.08</v>
      </c>
      <c r="N11" s="46">
        <v>770.98</v>
      </c>
      <c r="O11" s="48">
        <f t="shared" si="0"/>
        <v>24.44761542364282</v>
      </c>
    </row>
    <row r="12" spans="1:15" ht="18" customHeight="1">
      <c r="A12" s="31">
        <v>2543</v>
      </c>
      <c r="B12" s="49">
        <v>8.516</v>
      </c>
      <c r="C12" s="50">
        <v>41.698</v>
      </c>
      <c r="D12" s="50">
        <v>59.656</v>
      </c>
      <c r="E12" s="50">
        <v>163.655</v>
      </c>
      <c r="F12" s="50">
        <v>156.443</v>
      </c>
      <c r="G12" s="50">
        <v>139.564</v>
      </c>
      <c r="H12" s="50">
        <v>89.443</v>
      </c>
      <c r="I12" s="50">
        <v>35.897</v>
      </c>
      <c r="J12" s="50">
        <v>17.15</v>
      </c>
      <c r="K12" s="50">
        <v>9.478</v>
      </c>
      <c r="L12" s="50">
        <v>5.155</v>
      </c>
      <c r="M12" s="51">
        <v>10.82</v>
      </c>
      <c r="N12" s="46">
        <f aca="true" t="shared" si="1" ref="N12:N17">SUM(B12:M12)</f>
        <v>737.4749999999999</v>
      </c>
      <c r="O12" s="48">
        <f t="shared" si="0"/>
        <v>23.385178843226786</v>
      </c>
    </row>
    <row r="13" spans="1:15" ht="18" customHeight="1">
      <c r="A13" s="31">
        <v>2544</v>
      </c>
      <c r="B13" s="49">
        <v>4.541</v>
      </c>
      <c r="C13" s="50">
        <v>28.203</v>
      </c>
      <c r="D13" s="50">
        <v>31.567</v>
      </c>
      <c r="E13" s="50">
        <v>109.465</v>
      </c>
      <c r="F13" s="50">
        <v>299.645</v>
      </c>
      <c r="G13" s="50">
        <v>198.208</v>
      </c>
      <c r="H13" s="50">
        <v>101.159</v>
      </c>
      <c r="I13" s="50">
        <v>51.622</v>
      </c>
      <c r="J13" s="50">
        <v>23.515</v>
      </c>
      <c r="K13" s="50">
        <v>17.258</v>
      </c>
      <c r="L13" s="50">
        <v>7.784</v>
      </c>
      <c r="M13" s="51">
        <v>5.004</v>
      </c>
      <c r="N13" s="46">
        <f t="shared" si="1"/>
        <v>877.971</v>
      </c>
      <c r="O13" s="48">
        <f t="shared" si="0"/>
        <v>27.84027777777778</v>
      </c>
    </row>
    <row r="14" spans="1:15" ht="18" customHeight="1">
      <c r="A14" s="31">
        <v>2545</v>
      </c>
      <c r="B14" s="49">
        <v>5.32</v>
      </c>
      <c r="C14" s="50">
        <v>81.374</v>
      </c>
      <c r="D14" s="50">
        <v>48.453</v>
      </c>
      <c r="E14" s="50">
        <v>77.147</v>
      </c>
      <c r="F14" s="50">
        <v>178.661</v>
      </c>
      <c r="G14" s="50">
        <v>318.185</v>
      </c>
      <c r="H14" s="50">
        <v>88.814</v>
      </c>
      <c r="I14" s="50">
        <v>48.438</v>
      </c>
      <c r="J14" s="50">
        <v>33.505</v>
      </c>
      <c r="K14" s="50">
        <v>18.681</v>
      </c>
      <c r="L14" s="50">
        <v>10.785</v>
      </c>
      <c r="M14" s="45">
        <v>12.029</v>
      </c>
      <c r="N14" s="46">
        <f t="shared" si="1"/>
        <v>921.3919999999999</v>
      </c>
      <c r="O14" s="48">
        <f t="shared" si="0"/>
        <v>29.217148655504815</v>
      </c>
    </row>
    <row r="15" spans="1:15" ht="18" customHeight="1">
      <c r="A15" s="32">
        <v>2546</v>
      </c>
      <c r="B15" s="49">
        <v>7.964</v>
      </c>
      <c r="C15" s="50">
        <v>13.304</v>
      </c>
      <c r="D15" s="50">
        <v>15.315</v>
      </c>
      <c r="E15" s="50">
        <v>73.644</v>
      </c>
      <c r="F15" s="50">
        <v>211.425</v>
      </c>
      <c r="G15" s="50">
        <v>328.978</v>
      </c>
      <c r="H15" s="50">
        <v>59.079</v>
      </c>
      <c r="I15" s="50">
        <v>40.767</v>
      </c>
      <c r="J15" s="50">
        <v>18.662</v>
      </c>
      <c r="K15" s="50">
        <v>12.059</v>
      </c>
      <c r="L15" s="50">
        <v>6.33</v>
      </c>
      <c r="M15" s="51">
        <v>3.357</v>
      </c>
      <c r="N15" s="46">
        <f t="shared" si="1"/>
        <v>790.8840000000001</v>
      </c>
      <c r="O15" s="48">
        <f t="shared" si="0"/>
        <v>25.078767123287676</v>
      </c>
    </row>
    <row r="16" spans="1:15" ht="18" customHeight="1">
      <c r="A16" s="32">
        <v>2547</v>
      </c>
      <c r="B16" s="49">
        <v>7.652</v>
      </c>
      <c r="C16" s="50">
        <v>15.063</v>
      </c>
      <c r="D16" s="50">
        <v>53.407</v>
      </c>
      <c r="E16" s="50">
        <v>103.361</v>
      </c>
      <c r="F16" s="50">
        <v>146.668</v>
      </c>
      <c r="G16" s="50">
        <v>286.852</v>
      </c>
      <c r="H16" s="50">
        <v>57.606</v>
      </c>
      <c r="I16" s="50">
        <v>23.311</v>
      </c>
      <c r="J16" s="50">
        <v>13.413</v>
      </c>
      <c r="K16" s="50">
        <v>8.139</v>
      </c>
      <c r="L16" s="50">
        <v>4.222</v>
      </c>
      <c r="M16" s="51">
        <v>2.406</v>
      </c>
      <c r="N16" s="46">
        <f t="shared" si="1"/>
        <v>722.0999999999999</v>
      </c>
      <c r="O16" s="48">
        <f t="shared" si="0"/>
        <v>22.897640791476405</v>
      </c>
    </row>
    <row r="17" spans="1:15" ht="18" customHeight="1">
      <c r="A17" s="32">
        <v>2548</v>
      </c>
      <c r="B17" s="49">
        <v>7.573824000000001</v>
      </c>
      <c r="C17" s="50">
        <v>11.406528</v>
      </c>
      <c r="D17" s="50">
        <v>19.960128000000008</v>
      </c>
      <c r="E17" s="50">
        <v>54.089856</v>
      </c>
      <c r="F17" s="50">
        <v>184.32403200000002</v>
      </c>
      <c r="G17" s="50">
        <v>261.5976</v>
      </c>
      <c r="H17" s="50">
        <v>43.841088</v>
      </c>
      <c r="I17" s="50">
        <v>55.82822399999999</v>
      </c>
      <c r="J17" s="50">
        <v>21.60691200000001</v>
      </c>
      <c r="K17" s="50">
        <v>12.880512000000001</v>
      </c>
      <c r="L17" s="50">
        <v>7.046784</v>
      </c>
      <c r="M17" s="51">
        <v>4.339007999999999</v>
      </c>
      <c r="N17" s="46">
        <f t="shared" si="1"/>
        <v>684.494496</v>
      </c>
      <c r="O17" s="48">
        <f t="shared" si="0"/>
        <v>21.705178082191782</v>
      </c>
    </row>
    <row r="18" spans="1:15" ht="18" customHeight="1">
      <c r="A18" s="33">
        <v>2549</v>
      </c>
      <c r="B18" s="43">
        <v>14.656895999999998</v>
      </c>
      <c r="C18" s="52">
        <v>39.97900800000001</v>
      </c>
      <c r="D18" s="52">
        <v>14.410656000000003</v>
      </c>
      <c r="E18" s="52">
        <v>36.15753600000005</v>
      </c>
      <c r="F18" s="52">
        <v>430.19769599999995</v>
      </c>
      <c r="G18" s="52">
        <v>350.968032</v>
      </c>
      <c r="H18" s="52">
        <v>69.109632</v>
      </c>
      <c r="I18" s="52">
        <v>32.75337600000001</v>
      </c>
      <c r="J18" s="52">
        <v>20.687616000000002</v>
      </c>
      <c r="K18" s="52">
        <v>12.477888</v>
      </c>
      <c r="L18" s="52">
        <v>12.71808</v>
      </c>
      <c r="M18" s="53">
        <v>8.160480000000002</v>
      </c>
      <c r="N18" s="54">
        <v>1042.276896</v>
      </c>
      <c r="O18" s="48">
        <f t="shared" si="0"/>
        <v>33.05038356164384</v>
      </c>
    </row>
    <row r="19" spans="1:15" ht="18" customHeight="1">
      <c r="A19" s="32">
        <v>2550</v>
      </c>
      <c r="B19" s="49">
        <v>3.888864</v>
      </c>
      <c r="C19" s="50">
        <v>24.615359999999995</v>
      </c>
      <c r="D19" s="50">
        <v>36.312192</v>
      </c>
      <c r="E19" s="50">
        <v>29.758752000000086</v>
      </c>
      <c r="F19" s="50">
        <v>127.25510399999996</v>
      </c>
      <c r="G19" s="50">
        <v>131.96736000000004</v>
      </c>
      <c r="H19" s="50">
        <v>136.666656</v>
      </c>
      <c r="I19" s="50">
        <v>26.707967999999983</v>
      </c>
      <c r="J19" s="50">
        <v>14.173055999999997</v>
      </c>
      <c r="K19" s="50">
        <v>5.4898560000000005</v>
      </c>
      <c r="L19" s="50">
        <v>17.72323199999996</v>
      </c>
      <c r="M19" s="51">
        <v>9.376127999999998</v>
      </c>
      <c r="N19" s="54">
        <v>563.93</v>
      </c>
      <c r="O19" s="48">
        <f t="shared" si="0"/>
        <v>17.882102993404363</v>
      </c>
    </row>
    <row r="20" spans="1:15" ht="18" customHeight="1">
      <c r="A20" s="33">
        <v>2551</v>
      </c>
      <c r="B20" s="55">
        <v>6.5387520000000015</v>
      </c>
      <c r="C20" s="56">
        <v>16.775424000000005</v>
      </c>
      <c r="D20" s="56">
        <v>39.321504000000004</v>
      </c>
      <c r="E20" s="56">
        <v>141.09638400000003</v>
      </c>
      <c r="F20" s="56">
        <v>354.9398399999999</v>
      </c>
      <c r="G20" s="56">
        <v>265.40611200000006</v>
      </c>
      <c r="H20" s="56">
        <v>113.30927999999997</v>
      </c>
      <c r="I20" s="56">
        <v>31.047839999999997</v>
      </c>
      <c r="J20" s="56">
        <v>11.007360000000006</v>
      </c>
      <c r="K20" s="56">
        <v>7.949664000000002</v>
      </c>
      <c r="L20" s="56">
        <v>2.1885120000000002</v>
      </c>
      <c r="M20" s="57">
        <v>14.178240000000006</v>
      </c>
      <c r="N20" s="48">
        <v>1003.7589119999999</v>
      </c>
      <c r="O20" s="48">
        <f t="shared" si="0"/>
        <v>31.82898630136986</v>
      </c>
    </row>
    <row r="21" spans="1:15" ht="18" customHeight="1">
      <c r="A21" s="32">
        <v>2552</v>
      </c>
      <c r="B21" s="55">
        <v>14.221439999999996</v>
      </c>
      <c r="C21" s="56">
        <v>16.826400000000003</v>
      </c>
      <c r="D21" s="56">
        <v>19.96272</v>
      </c>
      <c r="E21" s="56">
        <v>48.0340799999999</v>
      </c>
      <c r="F21" s="56">
        <v>75.75984</v>
      </c>
      <c r="G21" s="56">
        <v>82.08432</v>
      </c>
      <c r="H21" s="56">
        <v>32.689440000000005</v>
      </c>
      <c r="I21" s="56">
        <v>15.984000000000004</v>
      </c>
      <c r="J21" s="56">
        <v>14.437439999999999</v>
      </c>
      <c r="K21" s="56">
        <v>10.45008</v>
      </c>
      <c r="L21" s="56">
        <v>3.5130239999999997</v>
      </c>
      <c r="M21" s="57">
        <v>6.652799999999999</v>
      </c>
      <c r="N21" s="48">
        <v>340.6155839999999</v>
      </c>
      <c r="O21" s="48">
        <f t="shared" si="0"/>
        <v>10.80084931506849</v>
      </c>
    </row>
    <row r="22" spans="1:15" ht="18" customHeight="1">
      <c r="A22" s="33">
        <v>2553</v>
      </c>
      <c r="B22" s="55">
        <v>5.97456</v>
      </c>
      <c r="C22" s="56">
        <v>4.711392</v>
      </c>
      <c r="D22" s="56">
        <v>8.320320000000002</v>
      </c>
      <c r="E22" s="56">
        <v>51.820992000000004</v>
      </c>
      <c r="F22" s="56">
        <v>322.2676800000001</v>
      </c>
      <c r="G22" s="56">
        <v>281.84544</v>
      </c>
      <c r="H22" s="56">
        <v>70.43846400000004</v>
      </c>
      <c r="I22" s="56">
        <v>26.616384</v>
      </c>
      <c r="J22" s="56">
        <v>16.986240000000002</v>
      </c>
      <c r="K22" s="56">
        <v>13.715999999999998</v>
      </c>
      <c r="L22" s="56">
        <v>5.718816</v>
      </c>
      <c r="M22" s="57">
        <v>7.807968</v>
      </c>
      <c r="N22" s="48">
        <v>816.2242560000003</v>
      </c>
      <c r="O22" s="48">
        <f t="shared" si="0"/>
        <v>25.882301369863026</v>
      </c>
    </row>
    <row r="23" spans="1:15" ht="18" customHeight="1">
      <c r="A23" s="32">
        <v>2554</v>
      </c>
      <c r="B23" s="55">
        <v>17.39664</v>
      </c>
      <c r="C23" s="58">
        <v>120.45456</v>
      </c>
      <c r="D23" s="56">
        <v>238.23936</v>
      </c>
      <c r="E23" s="58">
        <v>340.59744</v>
      </c>
      <c r="F23" s="56">
        <v>548.54928</v>
      </c>
      <c r="G23" s="56">
        <v>369.47232</v>
      </c>
      <c r="H23" s="56">
        <v>190.89216000000002</v>
      </c>
      <c r="I23" s="56">
        <v>43.5672</v>
      </c>
      <c r="J23" s="56">
        <v>21.63024</v>
      </c>
      <c r="K23" s="56">
        <v>14.009760000000004</v>
      </c>
      <c r="L23" s="56">
        <v>12.942719999999978</v>
      </c>
      <c r="M23" s="57">
        <v>18.480959999999996</v>
      </c>
      <c r="N23" s="48">
        <v>1936.2326400000002</v>
      </c>
      <c r="O23" s="48">
        <f t="shared" si="0"/>
        <v>61.39753424657535</v>
      </c>
    </row>
    <row r="24" spans="1:15" ht="18" customHeight="1">
      <c r="A24" s="33">
        <v>2555</v>
      </c>
      <c r="B24" s="55">
        <v>24.077087999999993</v>
      </c>
      <c r="C24" s="56">
        <v>87.897312</v>
      </c>
      <c r="D24" s="56">
        <v>49.99622399999999</v>
      </c>
      <c r="E24" s="56">
        <v>108.30239999999999</v>
      </c>
      <c r="F24" s="56">
        <v>190.59840000000005</v>
      </c>
      <c r="G24" s="56">
        <v>246.23827200000002</v>
      </c>
      <c r="H24" s="56">
        <v>88.10208</v>
      </c>
      <c r="I24" s="56">
        <v>48.49027199999998</v>
      </c>
      <c r="J24" s="56">
        <v>33.54480000000001</v>
      </c>
      <c r="K24" s="56">
        <v>13.109472000000004</v>
      </c>
      <c r="L24" s="56">
        <v>19.871136000000007</v>
      </c>
      <c r="M24" s="57">
        <v>8.253792</v>
      </c>
      <c r="N24" s="48">
        <v>918.481248</v>
      </c>
      <c r="O24" s="48">
        <f t="shared" si="0"/>
        <v>29.12484931506849</v>
      </c>
    </row>
    <row r="25" spans="1:15" ht="18" customHeight="1">
      <c r="A25" s="32">
        <v>2556</v>
      </c>
      <c r="B25" s="55">
        <v>2.8797120000000005</v>
      </c>
      <c r="C25" s="56">
        <v>5.321376000000002</v>
      </c>
      <c r="D25" s="56">
        <v>8.437824</v>
      </c>
      <c r="E25" s="56">
        <v>39.22991999999999</v>
      </c>
      <c r="F25" s="56">
        <v>140.965056</v>
      </c>
      <c r="G25" s="58">
        <v>163.11196800000002</v>
      </c>
      <c r="H25" s="56">
        <v>86.49158400000003</v>
      </c>
      <c r="I25" s="56">
        <v>33.280416</v>
      </c>
      <c r="J25" s="56">
        <v>24.096960000000003</v>
      </c>
      <c r="K25" s="56">
        <v>12.680928000000002</v>
      </c>
      <c r="L25" s="56">
        <v>6.839424</v>
      </c>
      <c r="M25" s="57">
        <v>3.507839999999999</v>
      </c>
      <c r="N25" s="48">
        <v>526.8430080000002</v>
      </c>
      <c r="O25" s="48">
        <f t="shared" si="0"/>
        <v>16.706082191780826</v>
      </c>
    </row>
    <row r="26" spans="1:15" ht="18" customHeight="1">
      <c r="A26" s="33">
        <v>2557</v>
      </c>
      <c r="B26" s="55">
        <v>3.316032</v>
      </c>
      <c r="C26" s="56">
        <v>55.871424000000005</v>
      </c>
      <c r="D26" s="56">
        <v>23.13792000000001</v>
      </c>
      <c r="E26" s="56">
        <v>161.6112</v>
      </c>
      <c r="F26" s="56">
        <v>166.63708800000006</v>
      </c>
      <c r="G26" s="56">
        <v>310.62528</v>
      </c>
      <c r="H26" s="56">
        <v>77.806656</v>
      </c>
      <c r="I26" s="56">
        <v>37.22630399999999</v>
      </c>
      <c r="J26" s="56">
        <v>14.535935999999996</v>
      </c>
      <c r="K26" s="56">
        <v>13.294368000000006</v>
      </c>
      <c r="L26" s="56">
        <v>3.455999999999999</v>
      </c>
      <c r="M26" s="57">
        <v>0</v>
      </c>
      <c r="N26" s="48">
        <v>867.5182080000003</v>
      </c>
      <c r="O26" s="48">
        <f t="shared" si="0"/>
        <v>27.50882191780823</v>
      </c>
    </row>
    <row r="27" spans="1:15" ht="18" customHeight="1">
      <c r="A27" s="32">
        <v>2558</v>
      </c>
      <c r="B27" s="55">
        <v>6.105024</v>
      </c>
      <c r="C27" s="56">
        <v>4.567968</v>
      </c>
      <c r="D27" s="56">
        <v>6.988031999999999</v>
      </c>
      <c r="E27" s="56">
        <v>14.331168</v>
      </c>
      <c r="F27" s="56">
        <v>58.82457599999998</v>
      </c>
      <c r="G27" s="56">
        <v>119.74694400000001</v>
      </c>
      <c r="H27" s="56">
        <v>54.95212800000001</v>
      </c>
      <c r="I27" s="56">
        <v>21.666528</v>
      </c>
      <c r="J27" s="56">
        <v>12.235104</v>
      </c>
      <c r="K27" s="56">
        <v>0</v>
      </c>
      <c r="L27" s="56">
        <v>0</v>
      </c>
      <c r="M27" s="57">
        <v>0</v>
      </c>
      <c r="N27" s="48">
        <v>299.41747200000003</v>
      </c>
      <c r="O27" s="48">
        <f t="shared" si="0"/>
        <v>9.49446575342466</v>
      </c>
    </row>
    <row r="28" spans="1:15" ht="18" customHeight="1">
      <c r="A28" s="33">
        <v>2559</v>
      </c>
      <c r="B28" s="55">
        <v>1.1750400000000005</v>
      </c>
      <c r="C28" s="56">
        <v>13.499136000000002</v>
      </c>
      <c r="D28" s="56">
        <v>40.687488</v>
      </c>
      <c r="E28" s="56">
        <v>69.652224</v>
      </c>
      <c r="F28" s="56">
        <v>296.2077120000001</v>
      </c>
      <c r="G28" s="58">
        <v>284.49792000000014</v>
      </c>
      <c r="H28" s="56">
        <v>96.244416</v>
      </c>
      <c r="I28" s="58">
        <v>42.155424000000004</v>
      </c>
      <c r="J28" s="58">
        <v>19.804608</v>
      </c>
      <c r="K28" s="56">
        <v>16.524863999999997</v>
      </c>
      <c r="L28" s="56">
        <v>6.975936000000001</v>
      </c>
      <c r="M28" s="57">
        <v>4.259519999999999</v>
      </c>
      <c r="N28" s="48">
        <v>891.684288</v>
      </c>
      <c r="O28" s="48">
        <f t="shared" si="0"/>
        <v>28.27512328767123</v>
      </c>
    </row>
    <row r="29" spans="1:15" ht="18" customHeight="1">
      <c r="A29" s="32">
        <v>2560</v>
      </c>
      <c r="B29" s="55">
        <v>4.9481280000000005</v>
      </c>
      <c r="C29" s="56">
        <v>16.625952000000005</v>
      </c>
      <c r="D29" s="56">
        <v>20.925216000000006</v>
      </c>
      <c r="E29" s="56">
        <v>194.86656000000002</v>
      </c>
      <c r="F29" s="56">
        <v>153.086976</v>
      </c>
      <c r="G29" s="56">
        <v>238.82601599999998</v>
      </c>
      <c r="H29" s="56">
        <v>205.75641599999994</v>
      </c>
      <c r="I29" s="56">
        <v>44.770751999999995</v>
      </c>
      <c r="J29" s="56">
        <v>21.78057600000001</v>
      </c>
      <c r="K29" s="56">
        <v>14.046047999999994</v>
      </c>
      <c r="L29" s="56">
        <v>5.754240000000001</v>
      </c>
      <c r="M29" s="57">
        <v>5.404320000000002</v>
      </c>
      <c r="N29" s="48">
        <v>926.7911999999999</v>
      </c>
      <c r="O29" s="48">
        <f t="shared" si="0"/>
        <v>29.38835616438356</v>
      </c>
    </row>
    <row r="30" spans="1:15" ht="18" customHeight="1">
      <c r="A30" s="33">
        <v>2561</v>
      </c>
      <c r="B30" s="55">
        <v>8.978688000000004</v>
      </c>
      <c r="C30" s="56">
        <v>21.296736000000003</v>
      </c>
      <c r="D30" s="56">
        <v>42.48201600000001</v>
      </c>
      <c r="E30" s="56">
        <v>137.23516800000002</v>
      </c>
      <c r="F30" s="56">
        <v>228.25152</v>
      </c>
      <c r="G30" s="56">
        <v>242.687232</v>
      </c>
      <c r="H30" s="56">
        <v>107.57836800000001</v>
      </c>
      <c r="I30" s="56">
        <v>39.610943999999996</v>
      </c>
      <c r="J30" s="56">
        <v>21.906719999999996</v>
      </c>
      <c r="K30" s="56">
        <v>14.900544000000004</v>
      </c>
      <c r="L30" s="56">
        <v>7.108128000000004</v>
      </c>
      <c r="M30" s="57">
        <v>4.112640000000002</v>
      </c>
      <c r="N30" s="48">
        <v>876.1487040000001</v>
      </c>
      <c r="O30" s="48">
        <f t="shared" si="0"/>
        <v>27.782493150684935</v>
      </c>
    </row>
    <row r="31" spans="1:15" ht="18" customHeight="1">
      <c r="A31" s="32">
        <v>2562</v>
      </c>
      <c r="B31" s="55">
        <v>4.01328</v>
      </c>
      <c r="C31" s="56">
        <v>5.673888000000001</v>
      </c>
      <c r="D31" s="56">
        <v>5.089824000000001</v>
      </c>
      <c r="E31" s="56">
        <v>8.321184</v>
      </c>
      <c r="F31" s="56">
        <v>276.82992</v>
      </c>
      <c r="G31" s="56">
        <v>107.74857599999996</v>
      </c>
      <c r="H31" s="56">
        <v>25.961472000000004</v>
      </c>
      <c r="I31" s="56">
        <v>18.381600000000002</v>
      </c>
      <c r="J31" s="56">
        <v>9.685440000000002</v>
      </c>
      <c r="K31" s="56">
        <v>5.876063999999999</v>
      </c>
      <c r="L31" s="56">
        <v>3.3903359999999894</v>
      </c>
      <c r="M31" s="57">
        <v>2.1608640000000006</v>
      </c>
      <c r="N31" s="48">
        <v>473.13244800000007</v>
      </c>
      <c r="O31" s="48">
        <f t="shared" si="0"/>
        <v>15.002931506849317</v>
      </c>
    </row>
    <row r="32" spans="1:15" ht="18" customHeight="1">
      <c r="A32" s="33">
        <v>2563</v>
      </c>
      <c r="B32" s="55">
        <v>2.3051520000000005</v>
      </c>
      <c r="C32" s="56">
        <v>3.732479999999999</v>
      </c>
      <c r="D32" s="56">
        <v>10.535616</v>
      </c>
      <c r="E32" s="56">
        <v>7.625664</v>
      </c>
      <c r="F32" s="56">
        <v>121.427424</v>
      </c>
      <c r="G32" s="56">
        <v>66.89606399999998</v>
      </c>
      <c r="H32" s="56">
        <v>26.26300800000001</v>
      </c>
      <c r="I32" s="56">
        <v>15.235776000000001</v>
      </c>
      <c r="J32" s="56">
        <v>4.6586880000000015</v>
      </c>
      <c r="K32" s="56">
        <v>2.7155520000000006</v>
      </c>
      <c r="L32" s="56">
        <v>1.3737600000000005</v>
      </c>
      <c r="M32" s="57">
        <v>1.073088</v>
      </c>
      <c r="N32" s="48">
        <v>263.84227200000004</v>
      </c>
      <c r="O32" s="48">
        <f t="shared" si="0"/>
        <v>8.366383561643836</v>
      </c>
    </row>
    <row r="33" spans="1:15" ht="18" customHeight="1">
      <c r="A33" s="32">
        <v>2564</v>
      </c>
      <c r="B33" s="55">
        <v>9.796032</v>
      </c>
      <c r="C33" s="56">
        <v>23.783327999999997</v>
      </c>
      <c r="D33" s="56">
        <v>51.285312000000005</v>
      </c>
      <c r="E33" s="56">
        <v>37.42848</v>
      </c>
      <c r="F33" s="56">
        <v>77.11459200000002</v>
      </c>
      <c r="G33" s="56">
        <v>72.41788800000002</v>
      </c>
      <c r="H33" s="56">
        <v>118.672128</v>
      </c>
      <c r="I33" s="56">
        <v>39.683520000000016</v>
      </c>
      <c r="J33" s="56">
        <v>13.479264000000004</v>
      </c>
      <c r="K33" s="56">
        <v>11.109312000000003</v>
      </c>
      <c r="L33" s="56">
        <v>6.0022079999999995</v>
      </c>
      <c r="M33" s="57">
        <v>13.960512000000001</v>
      </c>
      <c r="N33" s="48">
        <v>474.732576</v>
      </c>
      <c r="O33" s="48">
        <f t="shared" si="0"/>
        <v>15.053671232876713</v>
      </c>
    </row>
    <row r="34" spans="1:15" ht="18" customHeight="1">
      <c r="A34" s="33">
        <v>2565</v>
      </c>
      <c r="B34" s="55">
        <v>17.686944000000008</v>
      </c>
      <c r="C34" s="56">
        <v>47.98656</v>
      </c>
      <c r="D34" s="56">
        <v>15.711839999999999</v>
      </c>
      <c r="E34" s="56">
        <v>141.93360000000004</v>
      </c>
      <c r="F34" s="56">
        <v>286.49721600000004</v>
      </c>
      <c r="G34" s="56">
        <v>212.869728</v>
      </c>
      <c r="H34" s="56">
        <v>136.79107200000004</v>
      </c>
      <c r="I34" s="56">
        <v>36.788256000000004</v>
      </c>
      <c r="J34" s="56">
        <v>21.718368</v>
      </c>
      <c r="K34" s="56">
        <v>13.727232</v>
      </c>
      <c r="L34" s="56">
        <v>9.34848</v>
      </c>
      <c r="M34" s="57">
        <v>6.971615999999999</v>
      </c>
      <c r="N34" s="48">
        <v>948.0309120000004</v>
      </c>
      <c r="O34" s="48">
        <f t="shared" si="0"/>
        <v>30.06186301369864</v>
      </c>
    </row>
    <row r="35" spans="1:15" ht="18" customHeight="1">
      <c r="A35" s="32">
        <v>2566</v>
      </c>
      <c r="B35" s="55">
        <v>1.7055360000000004</v>
      </c>
      <c r="C35" s="56">
        <v>17.701632</v>
      </c>
      <c r="D35" s="56">
        <v>12.178944000000001</v>
      </c>
      <c r="E35" s="56">
        <v>25.559712</v>
      </c>
      <c r="F35" s="56">
        <v>75.57408</v>
      </c>
      <c r="G35" s="56">
        <v>123.06643200000003</v>
      </c>
      <c r="H35" s="56">
        <v>101.62799999999999</v>
      </c>
      <c r="I35" s="56">
        <v>50.330591999999996</v>
      </c>
      <c r="J35" s="56">
        <v>12.274847999999999</v>
      </c>
      <c r="K35" s="56">
        <v>5.9978880000000006</v>
      </c>
      <c r="L35" s="56">
        <v>2.4088320000000003</v>
      </c>
      <c r="M35" s="57">
        <v>0.9668160000000001</v>
      </c>
      <c r="N35" s="48">
        <v>429.3933120000001</v>
      </c>
      <c r="O35" s="48">
        <f t="shared" si="0"/>
        <v>13.61597260273973</v>
      </c>
    </row>
    <row r="36" spans="1:15" ht="18" customHeight="1">
      <c r="A36" s="34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7"/>
      <c r="N36" s="48"/>
      <c r="O36" s="48"/>
    </row>
    <row r="37" spans="1:15" ht="18" customHeight="1">
      <c r="A37" s="34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7"/>
      <c r="N37" s="48"/>
      <c r="O37" s="48"/>
    </row>
    <row r="38" spans="1:15" ht="18" customHeight="1">
      <c r="A38" s="42" t="s">
        <v>20</v>
      </c>
      <c r="B38" s="59">
        <f>+MAX(B8:B37)</f>
        <v>24.077087999999993</v>
      </c>
      <c r="C38" s="60">
        <f>+MAX(C8:C37)</f>
        <v>120.45456</v>
      </c>
      <c r="D38" s="60">
        <f aca="true" t="shared" si="2" ref="D38:L38">+MAX(D8:D37)</f>
        <v>238.23936</v>
      </c>
      <c r="E38" s="60">
        <f t="shared" si="2"/>
        <v>340.59744</v>
      </c>
      <c r="F38" s="60">
        <f t="shared" si="2"/>
        <v>548.54928</v>
      </c>
      <c r="G38" s="60">
        <f t="shared" si="2"/>
        <v>369.47232</v>
      </c>
      <c r="H38" s="60">
        <f t="shared" si="2"/>
        <v>205.75641599999994</v>
      </c>
      <c r="I38" s="60">
        <f t="shared" si="2"/>
        <v>55.82822399999999</v>
      </c>
      <c r="J38" s="60">
        <f t="shared" si="2"/>
        <v>33.54480000000001</v>
      </c>
      <c r="K38" s="60">
        <f t="shared" si="2"/>
        <v>18.681</v>
      </c>
      <c r="L38" s="60">
        <f t="shared" si="2"/>
        <v>19.871136000000007</v>
      </c>
      <c r="M38" s="60">
        <f>+MAX(M8:M37)</f>
        <v>18.480959999999996</v>
      </c>
      <c r="N38" s="61">
        <f>+MAX(N8:N37)</f>
        <v>1936.2326400000002</v>
      </c>
      <c r="O38" s="61">
        <f>+MAX(O8:O37)</f>
        <v>61.39753424657535</v>
      </c>
    </row>
    <row r="39" spans="1:17" ht="18" customHeight="1">
      <c r="A39" s="35" t="s">
        <v>17</v>
      </c>
      <c r="B39" s="55">
        <f>+AVERAGE(B8:B37)</f>
        <v>7.821058285714286</v>
      </c>
      <c r="C39" s="56">
        <f>+AVERAGE(C8:C37)</f>
        <v>27.277123714285715</v>
      </c>
      <c r="D39" s="56">
        <f aca="true" t="shared" si="3" ref="D39:M39">+AVERAGE(D8:D37)</f>
        <v>35.84996914285715</v>
      </c>
      <c r="E39" s="56">
        <f t="shared" si="3"/>
        <v>83.73554714285716</v>
      </c>
      <c r="F39" s="56">
        <f t="shared" si="3"/>
        <v>199.38635828571427</v>
      </c>
      <c r="G39" s="56">
        <f t="shared" si="3"/>
        <v>215.19526799999997</v>
      </c>
      <c r="H39" s="56">
        <f t="shared" si="3"/>
        <v>87.47203742857144</v>
      </c>
      <c r="I39" s="56">
        <f t="shared" si="3"/>
        <v>34.918977714285724</v>
      </c>
      <c r="J39" s="56">
        <f t="shared" si="3"/>
        <v>17.72993485714286</v>
      </c>
      <c r="K39" s="56">
        <f t="shared" si="3"/>
        <v>10.806036857142857</v>
      </c>
      <c r="L39" s="56">
        <f t="shared" si="3"/>
        <v>6.897451714285711</v>
      </c>
      <c r="M39" s="56">
        <f t="shared" si="3"/>
        <v>6.102771142857144</v>
      </c>
      <c r="N39" s="62">
        <f>SUM(B39:M39)</f>
        <v>733.1925342857143</v>
      </c>
      <c r="O39" s="62">
        <f>AVERAGE(O8:O37)</f>
        <v>23.25005711386533</v>
      </c>
      <c r="Q39" s="20"/>
    </row>
    <row r="40" spans="1:15" ht="18" customHeight="1">
      <c r="A40" s="36" t="s">
        <v>21</v>
      </c>
      <c r="B40" s="55">
        <f>+MIN(B8:B37)</f>
        <v>1.1750400000000005</v>
      </c>
      <c r="C40" s="56">
        <f>+MIN(C8:C37)</f>
        <v>3.732479999999999</v>
      </c>
      <c r="D40" s="56">
        <f aca="true" t="shared" si="4" ref="D40:M40">+MIN(D8:D37)</f>
        <v>5.089824000000001</v>
      </c>
      <c r="E40" s="56">
        <f t="shared" si="4"/>
        <v>7.625664</v>
      </c>
      <c r="F40" s="56">
        <f t="shared" si="4"/>
        <v>52.48</v>
      </c>
      <c r="G40" s="56">
        <f t="shared" si="4"/>
        <v>66.89606399999998</v>
      </c>
      <c r="H40" s="56">
        <f t="shared" si="4"/>
        <v>24.71</v>
      </c>
      <c r="I40" s="56">
        <f t="shared" si="4"/>
        <v>15.235776000000001</v>
      </c>
      <c r="J40" s="56">
        <f t="shared" si="4"/>
        <v>4.6586880000000015</v>
      </c>
      <c r="K40" s="56">
        <f t="shared" si="4"/>
        <v>0</v>
      </c>
      <c r="L40" s="56">
        <f t="shared" si="4"/>
        <v>0</v>
      </c>
      <c r="M40" s="56">
        <f t="shared" si="4"/>
        <v>0</v>
      </c>
      <c r="N40" s="63">
        <f>+MIN(N8:N37)</f>
        <v>263.84227200000004</v>
      </c>
      <c r="O40" s="63">
        <f>+MIN(O8:O37)</f>
        <v>8.366383561643836</v>
      </c>
    </row>
    <row r="41" spans="1:15" ht="23.25" customHeight="1">
      <c r="A41" s="28" t="s">
        <v>23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7"/>
      <c r="O41" s="27"/>
    </row>
    <row r="42" spans="1:15" ht="22.5" customHeight="1">
      <c r="A42" s="22"/>
      <c r="B42" s="23"/>
      <c r="D42" s="29"/>
      <c r="E42" s="23"/>
      <c r="F42" s="23"/>
      <c r="G42" s="23"/>
      <c r="H42" s="23"/>
      <c r="I42" s="23"/>
      <c r="J42" s="23"/>
      <c r="K42" s="23"/>
      <c r="L42" s="23"/>
      <c r="M42" s="23"/>
      <c r="N42" s="30"/>
      <c r="O42" s="30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 t="s">
        <v>22</v>
      </c>
    </row>
    <row r="44" spans="1:15" ht="18" customHeight="1">
      <c r="A44" s="22" t="s">
        <v>22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</sheetData>
  <sheetProtection/>
  <printOptions/>
  <pageMargins left="0.7874015748031497" right="0.15748031496062992" top="0.31496062992125984" bottom="0.31496062992125984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9">
      <selection activeCell="W22" sqref="W22"/>
    </sheetView>
  </sheetViews>
  <sheetFormatPr defaultColWidth="9.33203125" defaultRowHeight="21"/>
  <cols>
    <col min="1" max="1" width="12.66015625" style="4" customWidth="1"/>
    <col min="2" max="16384" width="9.33203125" style="4" customWidth="1"/>
  </cols>
  <sheetData>
    <row r="1" spans="1:3" ht="18.75">
      <c r="A1" s="24" t="s">
        <v>3</v>
      </c>
      <c r="B1" s="25" t="s">
        <v>2</v>
      </c>
      <c r="C1" s="4" t="s">
        <v>26</v>
      </c>
    </row>
    <row r="2" spans="1:2" ht="18.75">
      <c r="A2" s="24"/>
      <c r="B2" s="25" t="s">
        <v>16</v>
      </c>
    </row>
    <row r="3" spans="1:3" ht="18.75">
      <c r="A3" s="26">
        <v>35337</v>
      </c>
      <c r="B3" s="64">
        <v>629.9939999999999</v>
      </c>
      <c r="C3" s="64">
        <v>733.19</v>
      </c>
    </row>
    <row r="4" spans="1:3" ht="18.75">
      <c r="A4" s="26">
        <v>35703</v>
      </c>
      <c r="B4" s="64">
        <v>431.06199999999995</v>
      </c>
      <c r="C4" s="64">
        <v>733.19</v>
      </c>
    </row>
    <row r="5" spans="1:3" ht="18.75">
      <c r="A5" s="26">
        <v>36069</v>
      </c>
      <c r="B5" s="64">
        <v>364.58</v>
      </c>
      <c r="C5" s="64">
        <v>733.19</v>
      </c>
    </row>
    <row r="6" spans="1:3" ht="18.75">
      <c r="A6" s="26">
        <v>36435</v>
      </c>
      <c r="B6" s="64">
        <v>770.98</v>
      </c>
      <c r="C6" s="64">
        <v>733.19</v>
      </c>
    </row>
    <row r="7" spans="1:3" ht="18.75">
      <c r="A7" s="26">
        <v>36801</v>
      </c>
      <c r="B7" s="64">
        <v>737.475</v>
      </c>
      <c r="C7" s="64">
        <v>733.19</v>
      </c>
    </row>
    <row r="8" spans="1:3" ht="18.75">
      <c r="A8" s="26">
        <v>37167</v>
      </c>
      <c r="B8" s="64">
        <v>877.971</v>
      </c>
      <c r="C8" s="64">
        <v>733.19</v>
      </c>
    </row>
    <row r="9" spans="1:3" ht="18.75">
      <c r="A9" s="26">
        <v>37533</v>
      </c>
      <c r="B9" s="64">
        <v>921.3919999999999</v>
      </c>
      <c r="C9" s="64">
        <v>733.19</v>
      </c>
    </row>
    <row r="10" spans="1:3" ht="18.75">
      <c r="A10" s="26">
        <v>37899</v>
      </c>
      <c r="B10" s="64">
        <v>790.8840000000001</v>
      </c>
      <c r="C10" s="64">
        <v>733.19</v>
      </c>
    </row>
    <row r="11" spans="1:3" ht="18.75">
      <c r="A11" s="26">
        <v>38265</v>
      </c>
      <c r="B11" s="64">
        <v>722.1</v>
      </c>
      <c r="C11" s="64">
        <v>733.19</v>
      </c>
    </row>
    <row r="12" spans="1:3" ht="18.75">
      <c r="A12" s="26">
        <v>38631</v>
      </c>
      <c r="B12" s="64">
        <v>684.494496</v>
      </c>
      <c r="C12" s="64">
        <v>733.19</v>
      </c>
    </row>
    <row r="13" spans="1:3" ht="18.75">
      <c r="A13" s="26">
        <v>38997</v>
      </c>
      <c r="B13" s="64">
        <v>1042.28</v>
      </c>
      <c r="C13" s="64">
        <v>733.19</v>
      </c>
    </row>
    <row r="14" spans="1:3" ht="18.75">
      <c r="A14" s="26">
        <v>39363</v>
      </c>
      <c r="B14" s="64">
        <v>563.93</v>
      </c>
      <c r="C14" s="64">
        <v>733.19</v>
      </c>
    </row>
    <row r="15" spans="1:3" ht="18.75">
      <c r="A15" s="26">
        <v>39729</v>
      </c>
      <c r="B15" s="64">
        <v>1003.76</v>
      </c>
      <c r="C15" s="64">
        <v>733.19</v>
      </c>
    </row>
    <row r="16" spans="1:3" ht="18.75">
      <c r="A16" s="26">
        <v>40094</v>
      </c>
      <c r="B16" s="64">
        <v>340.62</v>
      </c>
      <c r="C16" s="64">
        <v>733.19</v>
      </c>
    </row>
    <row r="17" spans="1:3" ht="18.75">
      <c r="A17" s="26">
        <v>40459</v>
      </c>
      <c r="B17" s="64">
        <v>816.22</v>
      </c>
      <c r="C17" s="64">
        <v>733.19</v>
      </c>
    </row>
    <row r="18" spans="1:3" ht="18.75">
      <c r="A18" s="26">
        <v>40824</v>
      </c>
      <c r="B18" s="64">
        <v>1936.23</v>
      </c>
      <c r="C18" s="64">
        <v>733.19</v>
      </c>
    </row>
    <row r="19" spans="1:3" ht="18.75">
      <c r="A19" s="26">
        <v>41190</v>
      </c>
      <c r="B19" s="64">
        <v>918.48</v>
      </c>
      <c r="C19" s="64">
        <v>733.19</v>
      </c>
    </row>
    <row r="20" spans="1:3" ht="18.75">
      <c r="A20" s="26">
        <v>41555</v>
      </c>
      <c r="B20" s="64">
        <v>526.84</v>
      </c>
      <c r="C20" s="64">
        <v>733.19</v>
      </c>
    </row>
    <row r="21" spans="1:3" ht="18.75">
      <c r="A21" s="26">
        <v>41920</v>
      </c>
      <c r="B21" s="64">
        <v>867.52</v>
      </c>
      <c r="C21" s="64">
        <v>733.19</v>
      </c>
    </row>
    <row r="22" spans="1:3" ht="18.75">
      <c r="A22" s="26">
        <v>42285</v>
      </c>
      <c r="B22" s="64">
        <v>299.42</v>
      </c>
      <c r="C22" s="64">
        <v>733.19</v>
      </c>
    </row>
    <row r="23" spans="1:3" ht="18.75">
      <c r="A23" s="26">
        <v>42651</v>
      </c>
      <c r="B23" s="64">
        <v>891.68</v>
      </c>
      <c r="C23" s="64">
        <v>733.19</v>
      </c>
    </row>
    <row r="24" spans="1:3" ht="18.75">
      <c r="A24" s="26">
        <v>43016</v>
      </c>
      <c r="B24" s="64">
        <v>926.79</v>
      </c>
      <c r="C24" s="64">
        <v>733.19</v>
      </c>
    </row>
    <row r="25" spans="1:3" ht="18.75">
      <c r="A25" s="26">
        <v>43381</v>
      </c>
      <c r="B25" s="64">
        <v>876.15</v>
      </c>
      <c r="C25" s="64">
        <v>733.19</v>
      </c>
    </row>
    <row r="26" spans="1:3" ht="18.75">
      <c r="A26" s="26">
        <v>43746</v>
      </c>
      <c r="B26" s="64">
        <v>473.13</v>
      </c>
      <c r="C26" s="64">
        <v>733.19</v>
      </c>
    </row>
    <row r="27" spans="1:3" ht="18.75">
      <c r="A27" s="26">
        <v>44112</v>
      </c>
      <c r="B27" s="64">
        <v>263.84</v>
      </c>
      <c r="C27" s="64">
        <v>733.19</v>
      </c>
    </row>
    <row r="28" spans="1:3" ht="18.75">
      <c r="A28" s="26">
        <v>44477</v>
      </c>
      <c r="B28" s="64">
        <v>474.73</v>
      </c>
      <c r="C28" s="64">
        <v>733.19</v>
      </c>
    </row>
    <row r="29" spans="1:3" ht="18.75">
      <c r="A29" s="26">
        <v>44842</v>
      </c>
      <c r="B29" s="64">
        <v>948.03</v>
      </c>
      <c r="C29" s="64">
        <v>733.19</v>
      </c>
    </row>
    <row r="30" spans="1:3" ht="18.75">
      <c r="A30" s="26">
        <v>45207</v>
      </c>
      <c r="B30" s="64">
        <v>429.39</v>
      </c>
      <c r="C30" s="64">
        <v>733.19</v>
      </c>
    </row>
    <row r="31" spans="1:3" ht="18.75">
      <c r="A31" s="26"/>
      <c r="B31" s="64"/>
      <c r="C31" s="64"/>
    </row>
    <row r="32" spans="1:3" ht="18.75">
      <c r="A32" s="26"/>
      <c r="B32" s="64"/>
      <c r="C32" s="64"/>
    </row>
    <row r="33" spans="1:3" ht="18.75">
      <c r="A33" s="26"/>
      <c r="B33" s="64"/>
      <c r="C33" s="64"/>
    </row>
    <row r="34" spans="1:3" ht="18.75">
      <c r="A34" s="26"/>
      <c r="B34" s="64"/>
      <c r="C34" s="64"/>
    </row>
    <row r="35" spans="1:3" ht="18.75">
      <c r="A35" s="26"/>
      <c r="B35" s="64"/>
      <c r="C35" s="64"/>
    </row>
    <row r="36" spans="1:3" ht="18.75">
      <c r="A36" s="26"/>
      <c r="B36" s="64"/>
      <c r="C36" s="64"/>
    </row>
    <row r="37" spans="1:3" ht="18.75">
      <c r="A37" s="26"/>
      <c r="B37" s="64"/>
      <c r="C37" s="64"/>
    </row>
    <row r="38" spans="1:3" ht="18.75">
      <c r="A38" s="26"/>
      <c r="B38" s="64"/>
      <c r="C38" s="64"/>
    </row>
    <row r="39" spans="1:3" ht="18.75">
      <c r="A39" s="26"/>
      <c r="B39" s="64"/>
      <c r="C39" s="64"/>
    </row>
    <row r="40" spans="1:3" ht="18.75">
      <c r="A40" s="26"/>
      <c r="B40" s="64"/>
      <c r="C40" s="64"/>
    </row>
    <row r="41" spans="1:3" ht="18.75">
      <c r="A41" s="26"/>
      <c r="B41" s="64"/>
      <c r="C41" s="64"/>
    </row>
    <row r="42" spans="1:3" ht="18.75">
      <c r="A42" s="26"/>
      <c r="B42" s="64"/>
      <c r="C42" s="64"/>
    </row>
    <row r="43" spans="1:3" ht="18.75">
      <c r="A43" s="26"/>
      <c r="B43" s="64"/>
      <c r="C43" s="64"/>
    </row>
    <row r="44" spans="1:3" ht="18.75">
      <c r="A44" s="26"/>
      <c r="B44" s="64"/>
      <c r="C44" s="64"/>
    </row>
    <row r="45" spans="1:3" ht="18.75">
      <c r="A45" s="26"/>
      <c r="B45" s="64"/>
      <c r="C45" s="64"/>
    </row>
    <row r="46" spans="1:3" ht="18.75">
      <c r="A46" s="26"/>
      <c r="B46" s="64"/>
      <c r="C46" s="64"/>
    </row>
    <row r="47" spans="1:3" ht="18.75">
      <c r="A47" s="26"/>
      <c r="B47" s="64"/>
      <c r="C47" s="64"/>
    </row>
    <row r="48" spans="1:3" ht="18.75">
      <c r="A48" s="26"/>
      <c r="B48" s="64"/>
      <c r="C48" s="64"/>
    </row>
    <row r="49" spans="1:3" ht="18.75">
      <c r="A49" s="26"/>
      <c r="B49" s="64"/>
      <c r="C49" s="64"/>
    </row>
    <row r="50" spans="1:3" ht="18.75">
      <c r="A50" s="26"/>
      <c r="B50" s="64"/>
      <c r="C50" s="64"/>
    </row>
    <row r="51" spans="1:3" ht="18.75">
      <c r="A51" s="26"/>
      <c r="B51" s="64"/>
      <c r="C51" s="64"/>
    </row>
    <row r="52" spans="1:3" ht="18.75">
      <c r="A52" s="26"/>
      <c r="B52" s="64"/>
      <c r="C52" s="64"/>
    </row>
    <row r="53" spans="1:3" ht="18.75">
      <c r="A53" s="26"/>
      <c r="B53" s="64"/>
      <c r="C53" s="64"/>
    </row>
    <row r="54" spans="1:3" ht="18.75">
      <c r="A54" s="26"/>
      <c r="B54" s="64"/>
      <c r="C54" s="64"/>
    </row>
    <row r="55" spans="1:3" ht="18.75">
      <c r="A55" s="26"/>
      <c r="B55" s="64"/>
      <c r="C55" s="64"/>
    </row>
    <row r="56" spans="1:3" ht="18.75">
      <c r="A56" s="26"/>
      <c r="B56" s="64"/>
      <c r="C56" s="64"/>
    </row>
    <row r="57" spans="1:3" ht="18.75">
      <c r="A57" s="26"/>
      <c r="B57" s="64"/>
      <c r="C57" s="64"/>
    </row>
    <row r="58" spans="1:3" ht="18.75">
      <c r="A58" s="26"/>
      <c r="B58" s="64"/>
      <c r="C58" s="64"/>
    </row>
    <row r="59" spans="1:3" ht="18.75">
      <c r="A59" s="26"/>
      <c r="B59" s="64"/>
      <c r="C59" s="64"/>
    </row>
    <row r="60" spans="1:3" ht="18.75">
      <c r="A60" s="26"/>
      <c r="B60" s="64"/>
      <c r="C60" s="64"/>
    </row>
    <row r="61" spans="1:3" ht="18.75">
      <c r="A61" s="26"/>
      <c r="B61" s="64"/>
      <c r="C61" s="64"/>
    </row>
    <row r="62" spans="1:3" ht="18.75">
      <c r="A62" s="26"/>
      <c r="B62" s="64"/>
      <c r="C62" s="64"/>
    </row>
    <row r="63" spans="1:3" ht="18.75">
      <c r="A63" s="26"/>
      <c r="B63" s="64"/>
      <c r="C63" s="64"/>
    </row>
    <row r="64" spans="1:3" ht="18.75">
      <c r="A64" s="26"/>
      <c r="B64" s="64"/>
      <c r="C64" s="64"/>
    </row>
    <row r="65" spans="1:3" ht="18.75">
      <c r="A65" s="26"/>
      <c r="B65" s="64"/>
      <c r="C65" s="64"/>
    </row>
    <row r="66" spans="1:3" ht="18.75">
      <c r="A66" s="26"/>
      <c r="B66" s="64"/>
      <c r="C66" s="64"/>
    </row>
    <row r="67" spans="1:3" ht="18.75">
      <c r="A67" s="26"/>
      <c r="B67" s="64"/>
      <c r="C67" s="64"/>
    </row>
    <row r="68" spans="1:3" ht="18.75">
      <c r="A68" s="26"/>
      <c r="B68" s="64"/>
      <c r="C68" s="64"/>
    </row>
    <row r="69" spans="1:3" ht="18.75">
      <c r="A69" s="26"/>
      <c r="B69" s="64"/>
      <c r="C69" s="64"/>
    </row>
    <row r="70" spans="1:3" ht="18.75">
      <c r="A70" s="26"/>
      <c r="B70" s="64"/>
      <c r="C70" s="64"/>
    </row>
    <row r="71" spans="1:3" ht="18.75">
      <c r="A71" s="26"/>
      <c r="B71" s="64"/>
      <c r="C71" s="64"/>
    </row>
    <row r="72" spans="1:3" ht="18.75">
      <c r="A72" s="26"/>
      <c r="B72" s="64"/>
      <c r="C72" s="64"/>
    </row>
    <row r="73" spans="1:3" ht="18.75">
      <c r="A73" s="26"/>
      <c r="B73" s="64"/>
      <c r="C73" s="64"/>
    </row>
    <row r="74" spans="1:3" ht="18.75">
      <c r="A74" s="26"/>
      <c r="B74" s="64"/>
      <c r="C74" s="64"/>
    </row>
    <row r="75" spans="1:3" ht="18.75">
      <c r="A75" s="26"/>
      <c r="B75" s="64"/>
      <c r="C75" s="64"/>
    </row>
    <row r="76" spans="1:3" ht="18.75">
      <c r="A76" s="26"/>
      <c r="B76" s="64"/>
      <c r="C76" s="64"/>
    </row>
    <row r="77" spans="1:3" ht="18.75">
      <c r="A77" s="26"/>
      <c r="B77" s="64"/>
      <c r="C77" s="64"/>
    </row>
    <row r="78" spans="1:3" ht="18.75">
      <c r="A78" s="26"/>
      <c r="B78" s="64"/>
      <c r="C78" s="64"/>
    </row>
    <row r="79" spans="1:3" ht="18.75">
      <c r="A79" s="26"/>
      <c r="B79" s="64"/>
      <c r="C79" s="64"/>
    </row>
    <row r="80" spans="1:3" ht="18.75">
      <c r="A80" s="26"/>
      <c r="B80" s="64"/>
      <c r="C80" s="64"/>
    </row>
    <row r="81" spans="1:3" ht="18.75">
      <c r="A81" s="26"/>
      <c r="B81" s="64"/>
      <c r="C81" s="64"/>
    </row>
    <row r="82" spans="1:3" ht="18.75">
      <c r="A82" s="26"/>
      <c r="B82" s="64"/>
      <c r="C82" s="64"/>
    </row>
    <row r="83" spans="1:3" ht="18.75">
      <c r="A83" s="26"/>
      <c r="B83" s="64"/>
      <c r="C83" s="64"/>
    </row>
    <row r="84" ht="18.75">
      <c r="A84" s="26"/>
    </row>
    <row r="85" ht="18.75">
      <c r="A85" s="26"/>
    </row>
    <row r="86" ht="18.75">
      <c r="A86" s="26"/>
    </row>
    <row r="87" ht="18.75">
      <c r="A87" s="26"/>
    </row>
    <row r="88" ht="18.75">
      <c r="A88" s="26"/>
    </row>
    <row r="89" ht="18.75">
      <c r="A89" s="26"/>
    </row>
    <row r="90" ht="18.75">
      <c r="A90" s="2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Noom</cp:lastModifiedBy>
  <cp:lastPrinted>2007-11-23T04:02:04Z</cp:lastPrinted>
  <dcterms:created xsi:type="dcterms:W3CDTF">2001-10-22T03:23:58Z</dcterms:created>
  <dcterms:modified xsi:type="dcterms:W3CDTF">2024-06-13T05:56:39Z</dcterms:modified>
  <cp:category/>
  <cp:version/>
  <cp:contentType/>
  <cp:contentStatus/>
</cp:coreProperties>
</file>