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<sst xmlns="http://schemas.openxmlformats.org/spreadsheetml/2006/main" count="29" uniqueCount="24">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</sst>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9"/>
          <c:w val="0.871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'Y.31-H.05'!$N$7:$N$30</c:f>
              <c:numCache>
                <c:ptCount val="24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430.09999999999997</c:v>
                </c:pt>
              </c:numCache>
            </c:numRef>
          </c:val>
        </c:ser>
        <c:gapWidth val="100"/>
        <c:axId val="47012092"/>
        <c:axId val="20455645"/>
      </c:barChart>
      <c:lineChart>
        <c:grouping val="standard"/>
        <c:varyColors val="0"/>
        <c:ser>
          <c:idx val="1"/>
          <c:order val="1"/>
          <c:tx>
            <c:v>ค่าเฉลี่ย 780.0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'Y.31-H.05'!$P$7:$P$29</c:f>
              <c:numCache>
                <c:ptCount val="23"/>
                <c:pt idx="0">
                  <c:v>780.0300000000001</c:v>
                </c:pt>
                <c:pt idx="1">
                  <c:v>780.0300000000001</c:v>
                </c:pt>
                <c:pt idx="2">
                  <c:v>780.0300000000001</c:v>
                </c:pt>
                <c:pt idx="3">
                  <c:v>780.0300000000001</c:v>
                </c:pt>
                <c:pt idx="4">
                  <c:v>780.0300000000001</c:v>
                </c:pt>
                <c:pt idx="5">
                  <c:v>780.0300000000001</c:v>
                </c:pt>
                <c:pt idx="6">
                  <c:v>780.0300000000001</c:v>
                </c:pt>
                <c:pt idx="7">
                  <c:v>780.0300000000001</c:v>
                </c:pt>
                <c:pt idx="8">
                  <c:v>780.0300000000001</c:v>
                </c:pt>
                <c:pt idx="9">
                  <c:v>780.0300000000001</c:v>
                </c:pt>
                <c:pt idx="10">
                  <c:v>780.0300000000001</c:v>
                </c:pt>
                <c:pt idx="11">
                  <c:v>780.0300000000001</c:v>
                </c:pt>
                <c:pt idx="12">
                  <c:v>780.0300000000001</c:v>
                </c:pt>
                <c:pt idx="13">
                  <c:v>780.0300000000001</c:v>
                </c:pt>
                <c:pt idx="14">
                  <c:v>780.0300000000001</c:v>
                </c:pt>
                <c:pt idx="15">
                  <c:v>780.0300000000001</c:v>
                </c:pt>
                <c:pt idx="16">
                  <c:v>780.0300000000001</c:v>
                </c:pt>
                <c:pt idx="17">
                  <c:v>780.0300000000001</c:v>
                </c:pt>
                <c:pt idx="18">
                  <c:v>780.0300000000001</c:v>
                </c:pt>
                <c:pt idx="19">
                  <c:v>780.0300000000001</c:v>
                </c:pt>
                <c:pt idx="20">
                  <c:v>780.0300000000001</c:v>
                </c:pt>
                <c:pt idx="21">
                  <c:v>780.0300000000001</c:v>
                </c:pt>
                <c:pt idx="22">
                  <c:v>780.0300000000001</c:v>
                </c:pt>
              </c:numCache>
            </c:numRef>
          </c:val>
          <c:smooth val="0"/>
        </c:ser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455645"/>
        <c:crossesAt val="0"/>
        <c:auto val="1"/>
        <c:lblOffset val="100"/>
        <c:tickLblSkip val="1"/>
        <c:noMultiLvlLbl val="0"/>
      </c:catAx>
      <c:valAx>
        <c:axId val="2045564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6">
      <selection activeCell="T23" sqref="T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 aca="true" t="shared" si="0" ref="O7:O30">+N7*0.0317097</f>
        <v>19.976920741799997</v>
      </c>
      <c r="P7" s="37">
        <f aca="true" t="shared" si="1" ref="P7:P29">$N$49</f>
        <v>780.0300000000001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2" ref="N8:N25">SUM(B8:M8)</f>
        <v>431.06199999999995</v>
      </c>
      <c r="O8" s="36">
        <f t="shared" si="0"/>
        <v>13.668846701399998</v>
      </c>
      <c r="P8" s="37">
        <f t="shared" si="1"/>
        <v>780.0300000000001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2"/>
        <v>364.5799999999999</v>
      </c>
      <c r="O9" s="36">
        <f t="shared" si="0"/>
        <v>11.560722425999998</v>
      </c>
      <c r="P9" s="37">
        <f t="shared" si="1"/>
        <v>780.0300000000001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2"/>
        <v>770.3800000000001</v>
      </c>
      <c r="O10" s="36">
        <f t="shared" si="0"/>
        <v>24.428518686000004</v>
      </c>
      <c r="P10" s="37">
        <f t="shared" si="1"/>
        <v>780.0300000000001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2"/>
        <v>737.4749999999999</v>
      </c>
      <c r="O11" s="36">
        <f t="shared" si="0"/>
        <v>23.385111007499997</v>
      </c>
      <c r="P11" s="37">
        <f t="shared" si="1"/>
        <v>780.0300000000001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2"/>
        <v>877.971</v>
      </c>
      <c r="O12" s="36">
        <f t="shared" si="0"/>
        <v>27.8401970187</v>
      </c>
      <c r="P12" s="37">
        <f t="shared" si="1"/>
        <v>780.0300000000001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2"/>
        <v>921.3919999999999</v>
      </c>
      <c r="O13" s="36">
        <f t="shared" si="0"/>
        <v>29.2170639024</v>
      </c>
      <c r="P13" s="37">
        <f t="shared" si="1"/>
        <v>780.0300000000001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2"/>
        <v>790.8840000000001</v>
      </c>
      <c r="O14" s="36">
        <f t="shared" si="0"/>
        <v>25.078694374800005</v>
      </c>
      <c r="P14" s="37">
        <f t="shared" si="1"/>
        <v>780.0300000000001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2"/>
        <v>722.0999999999999</v>
      </c>
      <c r="O15" s="36">
        <f t="shared" si="0"/>
        <v>22.897574369999997</v>
      </c>
      <c r="P15" s="37">
        <f t="shared" si="1"/>
        <v>780.0300000000001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2"/>
        <v>684.494496</v>
      </c>
      <c r="O16" s="36">
        <f t="shared" si="0"/>
        <v>21.7051151198112</v>
      </c>
      <c r="P16" s="37">
        <f t="shared" si="1"/>
        <v>780.0300000000001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2"/>
        <v>1042.276896</v>
      </c>
      <c r="O17" s="36">
        <f t="shared" si="0"/>
        <v>33.050287689091206</v>
      </c>
      <c r="P17" s="37">
        <f t="shared" si="1"/>
        <v>780.0300000000001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2"/>
        <v>563.934528</v>
      </c>
      <c r="O18" s="36">
        <f t="shared" si="0"/>
        <v>17.882194702521602</v>
      </c>
      <c r="P18" s="37">
        <f t="shared" si="1"/>
        <v>780.0300000000001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2"/>
        <v>1003.7589119999998</v>
      </c>
      <c r="O19" s="36">
        <f t="shared" si="0"/>
        <v>31.828893971846394</v>
      </c>
      <c r="P19" s="37">
        <f t="shared" si="1"/>
        <v>780.0300000000001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2"/>
        <v>340.61558399999984</v>
      </c>
      <c r="O20" s="36">
        <f t="shared" si="0"/>
        <v>10.800817983964794</v>
      </c>
      <c r="P20" s="37">
        <f t="shared" si="1"/>
        <v>780.0300000000001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2"/>
        <v>816.2242560000001</v>
      </c>
      <c r="O21" s="36">
        <f t="shared" si="0"/>
        <v>25.882226290483203</v>
      </c>
      <c r="P21" s="37">
        <f t="shared" si="1"/>
        <v>780.0300000000001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2"/>
        <v>1936.23264</v>
      </c>
      <c r="O22" s="36">
        <f t="shared" si="0"/>
        <v>61.397356144608</v>
      </c>
      <c r="P22" s="37">
        <f t="shared" si="1"/>
        <v>780.0300000000001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2"/>
        <v>918.481248</v>
      </c>
      <c r="O23" s="36">
        <f t="shared" si="0"/>
        <v>29.1247648297056</v>
      </c>
      <c r="P23" s="37">
        <f t="shared" si="1"/>
        <v>780.0300000000001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2"/>
        <v>526.8430080000002</v>
      </c>
      <c r="O24" s="36">
        <f t="shared" si="0"/>
        <v>16.706033730777605</v>
      </c>
      <c r="P24" s="37">
        <f t="shared" si="1"/>
        <v>780.0300000000001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2"/>
        <v>867.518208</v>
      </c>
      <c r="O25" s="36">
        <f t="shared" si="0"/>
        <v>27.508742120217597</v>
      </c>
      <c r="P25" s="37">
        <f t="shared" si="1"/>
        <v>780.0300000000001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>SUM(B26:M26)</f>
        <v>299.43</v>
      </c>
      <c r="O26" s="36">
        <f t="shared" si="0"/>
        <v>9.494835471</v>
      </c>
      <c r="P26" s="37">
        <f t="shared" si="1"/>
        <v>780.0300000000001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>SUM(B27:M27)</f>
        <v>891.6899999999999</v>
      </c>
      <c r="O27" s="36">
        <f t="shared" si="0"/>
        <v>28.275222393</v>
      </c>
      <c r="P27" s="37">
        <f t="shared" si="1"/>
        <v>780.0300000000001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>SUM(B28:M28)</f>
        <v>926.81</v>
      </c>
      <c r="O28" s="36">
        <f t="shared" si="0"/>
        <v>29.388867057</v>
      </c>
      <c r="P28" s="37">
        <f t="shared" si="1"/>
        <v>780.0300000000001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>SUM(B29:M29)</f>
        <v>876.1600000000001</v>
      </c>
      <c r="O29" s="36">
        <f t="shared" si="0"/>
        <v>27.782770752000005</v>
      </c>
      <c r="P29" s="37">
        <f t="shared" si="1"/>
        <v>780.0300000000001</v>
      </c>
    </row>
    <row r="30" spans="1:16" ht="15" customHeight="1">
      <c r="A30" s="42">
        <v>2562</v>
      </c>
      <c r="B30" s="43">
        <v>2.4</v>
      </c>
      <c r="C30" s="43">
        <v>3.8</v>
      </c>
      <c r="D30" s="43">
        <v>3.4</v>
      </c>
      <c r="E30" s="43">
        <v>7.9</v>
      </c>
      <c r="F30" s="43">
        <v>270.4</v>
      </c>
      <c r="G30" s="43">
        <v>112.7</v>
      </c>
      <c r="H30" s="43">
        <v>29.5</v>
      </c>
      <c r="I30" s="43">
        <v>20</v>
      </c>
      <c r="J30" s="43">
        <v>9.4</v>
      </c>
      <c r="K30" s="43">
        <v>4.8</v>
      </c>
      <c r="L30" s="43">
        <v>2.6</v>
      </c>
      <c r="M30" s="43">
        <v>1.3</v>
      </c>
      <c r="N30" s="44">
        <f>SUM(B30:M30)</f>
        <v>468.2</v>
      </c>
      <c r="O30" s="45">
        <f t="shared" si="0"/>
        <v>14.84648154</v>
      </c>
      <c r="P30" s="37"/>
    </row>
    <row r="31" spans="1:16" ht="15" customHeight="1">
      <c r="A31" s="32">
        <v>2563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>
        <v>2573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2">
        <v>2574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2">
        <v>2575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2">
        <v>2576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32">
        <v>2577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32">
        <v>2578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32">
        <v>2579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33" t="s">
        <v>19</v>
      </c>
      <c r="B48" s="38">
        <v>24.08</v>
      </c>
      <c r="C48" s="38">
        <v>120.45</v>
      </c>
      <c r="D48" s="38">
        <v>238.24</v>
      </c>
      <c r="E48" s="38">
        <v>340.6</v>
      </c>
      <c r="F48" s="38">
        <v>548.55</v>
      </c>
      <c r="G48" s="38">
        <v>369.47</v>
      </c>
      <c r="H48" s="38">
        <v>205.76</v>
      </c>
      <c r="I48" s="38">
        <v>55.83</v>
      </c>
      <c r="J48" s="38">
        <v>33.54</v>
      </c>
      <c r="K48" s="38">
        <v>18.68</v>
      </c>
      <c r="L48" s="38">
        <v>19.87</v>
      </c>
      <c r="M48" s="38">
        <v>18.48</v>
      </c>
      <c r="N48" s="38">
        <f>MAX(N7:N28)</f>
        <v>1936.23264</v>
      </c>
      <c r="O48" s="40">
        <f>MAX(O7:O28)</f>
        <v>61.397356144608</v>
      </c>
      <c r="P48" s="39"/>
    </row>
    <row r="49" spans="1:16" ht="15" customHeight="1">
      <c r="A49" s="33" t="s">
        <v>16</v>
      </c>
      <c r="B49" s="38">
        <v>7.98</v>
      </c>
      <c r="C49" s="38">
        <v>28.91</v>
      </c>
      <c r="D49" s="38">
        <v>39.52</v>
      </c>
      <c r="E49" s="38">
        <v>92.34</v>
      </c>
      <c r="F49" s="38">
        <v>206.32</v>
      </c>
      <c r="G49" s="38">
        <v>236.63</v>
      </c>
      <c r="H49" s="38">
        <v>88.69</v>
      </c>
      <c r="I49" s="38">
        <v>35.54</v>
      </c>
      <c r="J49" s="38">
        <v>18.9</v>
      </c>
      <c r="K49" s="38">
        <v>11.44</v>
      </c>
      <c r="L49" s="38">
        <v>7.42</v>
      </c>
      <c r="M49" s="38">
        <v>6.34</v>
      </c>
      <c r="N49" s="38">
        <f>SUM(B49:M49)</f>
        <v>780.0300000000001</v>
      </c>
      <c r="O49" s="40">
        <f>AVERAGE(O7:O28)</f>
        <v>24.5954093969376</v>
      </c>
      <c r="P49" s="39"/>
    </row>
    <row r="50" spans="1:16" ht="15" customHeight="1">
      <c r="A50" s="33" t="s">
        <v>20</v>
      </c>
      <c r="B50" s="38">
        <v>1.18</v>
      </c>
      <c r="C50" s="38">
        <v>4.57</v>
      </c>
      <c r="D50" s="38">
        <v>6.78</v>
      </c>
      <c r="E50" s="38">
        <v>14.33</v>
      </c>
      <c r="F50" s="38">
        <v>52.48</v>
      </c>
      <c r="G50" s="38">
        <v>82.08</v>
      </c>
      <c r="H50" s="38">
        <v>24.71</v>
      </c>
      <c r="I50" s="38">
        <v>15.69</v>
      </c>
      <c r="J50" s="38">
        <v>8.51</v>
      </c>
      <c r="K50" s="38">
        <v>0</v>
      </c>
      <c r="L50" s="38">
        <v>0</v>
      </c>
      <c r="M50" s="38">
        <v>0</v>
      </c>
      <c r="N50" s="38">
        <f>MIN(N7:N28)</f>
        <v>299.43</v>
      </c>
      <c r="O50" s="41">
        <f>MIN(O7:O28)</f>
        <v>9.494835471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2016-07-13T04:13:01Z</cp:lastPrinted>
  <dcterms:created xsi:type="dcterms:W3CDTF">1994-01-31T08:04:27Z</dcterms:created>
  <dcterms:modified xsi:type="dcterms:W3CDTF">2020-04-23T03:28:28Z</dcterms:modified>
  <cp:category/>
  <cp:version/>
  <cp:contentType/>
  <cp:contentStatus/>
</cp:coreProperties>
</file>