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Y.30" sheetId="1" r:id="rId1"/>
    <sheet name="Y.30-H.05" sheetId="2" r:id="rId2"/>
  </sheets>
  <definedNames>
    <definedName name="_Regression_Int" localSheetId="1" hidden="1">1</definedName>
    <definedName name="Print_Area_MI">'Y.30-H.05'!$A$1:$N$47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<sst xmlns="http://schemas.openxmlformats.org/spreadsheetml/2006/main" count="29" uniqueCount="24">
  <si>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</si>
  <si>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</si>
  <si>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</si>
  <si>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</si>
  <si>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</si>
  <si>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</si>
  <si>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</si>
  <si>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</si>
  <si>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</si>
  <si>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</si>
  <si>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</si>
  <si>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</si>
  <si>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</si>
  <si>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</si>
  <si>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</si>
  <si>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</si>
  <si>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</si>
  <si>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</si>
  <si>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</si>
  <si>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</si>
  <si>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</si>
  <si>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ห้วยโป่ง (Y.30)</t>
  </si>
  <si>
    <t xml:space="preserve"> พี้นที่รับน้ำ    325    ตร.กม. </t>
  </si>
  <si>
    <t>สถานี Y.30  :  ห้วยโป่ง  บ้านโป่ง อ.งาว  จ.ลำปาง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</si>
</sst>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3" fontId="25" fillId="0" borderId="0" xfId="0" applyFont="1" applyAlignment="1">
      <alignment horizontal="center" vertical="center"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7" borderId="19" xfId="0" applyNumberFormat="1" applyFont="1" applyFill="1" applyBorder="1" applyAlignment="1" applyProtection="1">
      <alignment horizontal="center" vertical="center"/>
      <protection/>
    </xf>
    <xf numFmtId="236" fontId="25" fillId="7" borderId="20" xfId="0" applyNumberFormat="1" applyFont="1" applyFill="1" applyBorder="1" applyAlignment="1" applyProtection="1">
      <alignment horizontal="center" vertical="center"/>
      <protection/>
    </xf>
    <xf numFmtId="1" fontId="35" fillId="5" borderId="15" xfId="0" applyNumberFormat="1" applyFont="1" applyFill="1" applyBorder="1" applyAlignment="1" applyProtection="1">
      <alignment horizontal="center" vertical="center"/>
      <protection/>
    </xf>
    <xf numFmtId="236" fontId="35" fillId="19" borderId="16" xfId="0" applyNumberFormat="1" applyFont="1" applyFill="1" applyBorder="1" applyAlignment="1" applyProtection="1">
      <alignment horizontal="center" vertical="center"/>
      <protection/>
    </xf>
    <xf numFmtId="236" fontId="35" fillId="5" borderId="16" xfId="0" applyNumberFormat="1" applyFont="1" applyFill="1" applyBorder="1" applyAlignment="1" applyProtection="1">
      <alignment horizontal="center" vertical="center"/>
      <protection/>
    </xf>
    <xf numFmtId="236" fontId="35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21" xfId="0" applyNumberFormat="1" applyFont="1" applyFill="1" applyBorder="1" applyAlignment="1" applyProtection="1">
      <alignment horizontal="center"/>
      <protection/>
    </xf>
    <xf numFmtId="1" fontId="23" fillId="0" borderId="21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Y.30 ห้วยโป่ง บ้านโป่ง อ.งาว จ.ลำปาง</a:t>
            </a:r>
          </a:p>
        </c:rich>
      </c:tx>
      <c:layout>
        <c:manualLayout>
          <c:xMode val="factor"/>
          <c:yMode val="factor"/>
          <c:x val="0.0175"/>
          <c:y val="-0.01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15"/>
          <c:w val="0.8715"/>
          <c:h val="0.70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6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'Y.30-H.05'!$A$7:$A$43</c:f>
              <c:numCache>
                <c:ptCount val="37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</c:numCache>
            </c:numRef>
          </c:cat>
          <c:val>
            <c:numRef>
              <c:f>'Y.30-H.05'!$N$7:$N$43</c:f>
              <c:numCache>
                <c:ptCount val="37"/>
                <c:pt idx="0">
                  <c:v>18.565000000000005</c:v>
                </c:pt>
                <c:pt idx="1">
                  <c:v>34.291000000000004</c:v>
                </c:pt>
                <c:pt idx="2">
                  <c:v>26.620999999999995</c:v>
                </c:pt>
                <c:pt idx="3">
                  <c:v>44.07299999999999</c:v>
                </c:pt>
                <c:pt idx="4">
                  <c:v>40.548</c:v>
                </c:pt>
                <c:pt idx="5">
                  <c:v>57.25</c:v>
                </c:pt>
                <c:pt idx="6">
                  <c:v>63.507000000000005</c:v>
                </c:pt>
                <c:pt idx="7">
                  <c:v>26.68</c:v>
                </c:pt>
                <c:pt idx="8">
                  <c:v>35.034</c:v>
                </c:pt>
                <c:pt idx="9">
                  <c:v>18.278000000000002</c:v>
                </c:pt>
                <c:pt idx="10">
                  <c:v>22.739</c:v>
                </c:pt>
                <c:pt idx="11">
                  <c:v>80.644</c:v>
                </c:pt>
                <c:pt idx="12">
                  <c:v>76.32</c:v>
                </c:pt>
                <c:pt idx="13">
                  <c:v>57.39000000000001</c:v>
                </c:pt>
                <c:pt idx="14">
                  <c:v>24.985999999999997</c:v>
                </c:pt>
                <c:pt idx="15">
                  <c:v>11.410999999999998</c:v>
                </c:pt>
                <c:pt idx="16">
                  <c:v>61.464999999999996</c:v>
                </c:pt>
                <c:pt idx="17">
                  <c:v>39.577000000000005</c:v>
                </c:pt>
                <c:pt idx="18">
                  <c:v>66.74900000000001</c:v>
                </c:pt>
                <c:pt idx="19">
                  <c:v>118.684</c:v>
                </c:pt>
                <c:pt idx="20">
                  <c:v>39.634</c:v>
                </c:pt>
                <c:pt idx="21">
                  <c:v>51.40400000000002</c:v>
                </c:pt>
                <c:pt idx="22">
                  <c:v>71.106336</c:v>
                </c:pt>
                <c:pt idx="23">
                  <c:v>86.47776</c:v>
                </c:pt>
                <c:pt idx="24">
                  <c:v>20.352384000000026</c:v>
                </c:pt>
                <c:pt idx="25">
                  <c:v>57.58560000000003</c:v>
                </c:pt>
                <c:pt idx="26">
                  <c:v>48.320927999999995</c:v>
                </c:pt>
                <c:pt idx="27">
                  <c:v>53.828928</c:v>
                </c:pt>
                <c:pt idx="28">
                  <c:v>140.03971199999998</c:v>
                </c:pt>
                <c:pt idx="29">
                  <c:v>66.71030400000001</c:v>
                </c:pt>
                <c:pt idx="30">
                  <c:v>44.144352000000005</c:v>
                </c:pt>
                <c:pt idx="31">
                  <c:v>58.342464</c:v>
                </c:pt>
                <c:pt idx="32">
                  <c:v>18.02</c:v>
                </c:pt>
                <c:pt idx="33">
                  <c:v>61.07</c:v>
                </c:pt>
                <c:pt idx="34">
                  <c:v>85.71</c:v>
                </c:pt>
                <c:pt idx="35">
                  <c:v>58.00999999999999</c:v>
                </c:pt>
                <c:pt idx="36">
                  <c:v>15.38</c:v>
                </c:pt>
              </c:numCache>
            </c:numRef>
          </c:val>
        </c:ser>
        <c:gapWidth val="100"/>
        <c:axId val="50467119"/>
        <c:axId val="51550888"/>
      </c:barChart>
      <c:lineChart>
        <c:grouping val="standard"/>
        <c:varyColors val="0"/>
        <c:ser>
          <c:idx val="1"/>
          <c:order val="1"/>
          <c:tx>
            <c:v>ค่าเฉลี่ย 52.3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'Y.30-H.05'!$A$7:$A$42</c:f>
              <c:numCache>
                <c:ptCount val="36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</c:numCache>
            </c:numRef>
          </c:cat>
          <c:val>
            <c:numRef>
              <c:f>'Y.30-H.05'!$P$7:$P$42</c:f>
              <c:numCache>
                <c:ptCount val="36"/>
                <c:pt idx="0">
                  <c:v>52.31</c:v>
                </c:pt>
                <c:pt idx="1">
                  <c:v>52.31</c:v>
                </c:pt>
                <c:pt idx="2">
                  <c:v>52.31</c:v>
                </c:pt>
                <c:pt idx="3">
                  <c:v>52.31</c:v>
                </c:pt>
                <c:pt idx="4">
                  <c:v>52.31</c:v>
                </c:pt>
                <c:pt idx="5">
                  <c:v>52.31</c:v>
                </c:pt>
                <c:pt idx="6">
                  <c:v>52.31</c:v>
                </c:pt>
                <c:pt idx="7">
                  <c:v>52.31</c:v>
                </c:pt>
                <c:pt idx="8">
                  <c:v>52.31</c:v>
                </c:pt>
                <c:pt idx="9">
                  <c:v>52.31</c:v>
                </c:pt>
                <c:pt idx="10">
                  <c:v>52.31</c:v>
                </c:pt>
                <c:pt idx="11">
                  <c:v>52.31</c:v>
                </c:pt>
                <c:pt idx="12">
                  <c:v>52.31</c:v>
                </c:pt>
                <c:pt idx="13">
                  <c:v>52.31</c:v>
                </c:pt>
                <c:pt idx="14">
                  <c:v>52.31</c:v>
                </c:pt>
                <c:pt idx="15">
                  <c:v>52.31</c:v>
                </c:pt>
                <c:pt idx="16">
                  <c:v>52.31</c:v>
                </c:pt>
                <c:pt idx="17">
                  <c:v>52.31</c:v>
                </c:pt>
                <c:pt idx="18">
                  <c:v>52.31</c:v>
                </c:pt>
                <c:pt idx="19">
                  <c:v>52.31</c:v>
                </c:pt>
                <c:pt idx="20">
                  <c:v>52.31</c:v>
                </c:pt>
                <c:pt idx="21">
                  <c:v>52.31</c:v>
                </c:pt>
                <c:pt idx="22">
                  <c:v>52.31</c:v>
                </c:pt>
                <c:pt idx="23">
                  <c:v>52.31</c:v>
                </c:pt>
                <c:pt idx="24">
                  <c:v>52.31</c:v>
                </c:pt>
                <c:pt idx="25">
                  <c:v>52.31</c:v>
                </c:pt>
                <c:pt idx="26">
                  <c:v>52.31</c:v>
                </c:pt>
                <c:pt idx="27">
                  <c:v>52.31</c:v>
                </c:pt>
                <c:pt idx="28">
                  <c:v>52.31</c:v>
                </c:pt>
                <c:pt idx="29">
                  <c:v>52.31</c:v>
                </c:pt>
                <c:pt idx="30">
                  <c:v>52.31</c:v>
                </c:pt>
                <c:pt idx="31">
                  <c:v>52.31</c:v>
                </c:pt>
                <c:pt idx="32">
                  <c:v>52.31</c:v>
                </c:pt>
                <c:pt idx="33">
                  <c:v>52.31</c:v>
                </c:pt>
                <c:pt idx="34">
                  <c:v>52.31</c:v>
                </c:pt>
                <c:pt idx="35">
                  <c:v>52.31</c:v>
                </c:pt>
              </c:numCache>
            </c:numRef>
          </c:val>
          <c:smooth val="0"/>
        </c:ser>
        <c:axId val="50467119"/>
        <c:axId val="51550888"/>
      </c:lineChart>
      <c:catAx>
        <c:axId val="50467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1550888"/>
        <c:crossesAt val="0"/>
        <c:auto val="1"/>
        <c:lblOffset val="100"/>
        <c:tickLblSkip val="1"/>
        <c:noMultiLvlLbl val="0"/>
      </c:catAx>
      <c:valAx>
        <c:axId val="51550888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67119"/>
        <c:crossesAt val="1"/>
        <c:crossBetween val="between"/>
        <c:dispUnits/>
        <c:majorUnit val="3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"/>
          <c:y val="0.877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8"/>
  <sheetViews>
    <sheetView showGridLines="0" tabSelected="1" zoomScalePageLayoutView="0" workbookViewId="0" topLeftCell="A31">
      <selection activeCell="T37" sqref="T37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8" t="s">
        <v>23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21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22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2526</v>
      </c>
      <c r="B7" s="35">
        <v>0.19</v>
      </c>
      <c r="C7" s="35">
        <v>0.281</v>
      </c>
      <c r="D7" s="35">
        <v>0.287</v>
      </c>
      <c r="E7" s="35">
        <v>0.184</v>
      </c>
      <c r="F7" s="35">
        <v>3.17</v>
      </c>
      <c r="G7" s="35">
        <v>5.09</v>
      </c>
      <c r="H7" s="35">
        <v>5.7</v>
      </c>
      <c r="I7" s="35">
        <v>1.67</v>
      </c>
      <c r="J7" s="35">
        <v>0.695</v>
      </c>
      <c r="K7" s="35">
        <v>0.587</v>
      </c>
      <c r="L7" s="35">
        <v>0.352</v>
      </c>
      <c r="M7" s="35">
        <v>0.359</v>
      </c>
      <c r="N7" s="36">
        <f>SUM(B7:M7)</f>
        <v>18.565000000000005</v>
      </c>
      <c r="O7" s="37">
        <f aca="true" t="shared" si="0" ref="O7:O43">+N7*0.0317097</f>
        <v>0.5886905805000001</v>
      </c>
      <c r="P7" s="38">
        <f>$N$49</f>
        <v>52.31</v>
      </c>
      <c r="Q7" s="33"/>
    </row>
    <row r="8" spans="1:17" ht="15" customHeight="1">
      <c r="A8" s="32">
        <v>2527</v>
      </c>
      <c r="B8" s="35">
        <v>0.17</v>
      </c>
      <c r="C8" s="35">
        <v>0.373</v>
      </c>
      <c r="D8" s="35">
        <v>1.17</v>
      </c>
      <c r="E8" s="35">
        <v>0.327</v>
      </c>
      <c r="F8" s="35">
        <v>3.9</v>
      </c>
      <c r="G8" s="35">
        <v>11.4</v>
      </c>
      <c r="H8" s="35">
        <v>12</v>
      </c>
      <c r="I8" s="35">
        <v>2.26</v>
      </c>
      <c r="J8" s="35">
        <v>1.38</v>
      </c>
      <c r="K8" s="35">
        <v>0.64</v>
      </c>
      <c r="L8" s="35">
        <v>0.406</v>
      </c>
      <c r="M8" s="35">
        <v>0.265</v>
      </c>
      <c r="N8" s="36">
        <f aca="true" t="shared" si="1" ref="N8:N38">SUM(B8:M8)</f>
        <v>34.291000000000004</v>
      </c>
      <c r="O8" s="37">
        <f t="shared" si="0"/>
        <v>1.0873573227000002</v>
      </c>
      <c r="P8" s="38">
        <f aca="true" t="shared" si="2" ref="P8:P42">$N$49</f>
        <v>52.31</v>
      </c>
      <c r="Q8" s="33"/>
    </row>
    <row r="9" spans="1:17" ht="15" customHeight="1">
      <c r="A9" s="32">
        <v>2528</v>
      </c>
      <c r="B9" s="35">
        <v>0.213</v>
      </c>
      <c r="C9" s="35">
        <v>1.42</v>
      </c>
      <c r="D9" s="35">
        <v>1.38</v>
      </c>
      <c r="E9" s="35">
        <v>3.41</v>
      </c>
      <c r="F9" s="35">
        <v>1.64</v>
      </c>
      <c r="G9" s="35">
        <v>8.02</v>
      </c>
      <c r="H9" s="35">
        <v>3.33</v>
      </c>
      <c r="I9" s="35">
        <v>4.31</v>
      </c>
      <c r="J9" s="35">
        <v>1.7</v>
      </c>
      <c r="K9" s="35">
        <v>0.564</v>
      </c>
      <c r="L9" s="35">
        <v>0.37</v>
      </c>
      <c r="M9" s="35">
        <v>0.264</v>
      </c>
      <c r="N9" s="36">
        <f t="shared" si="1"/>
        <v>26.620999999999995</v>
      </c>
      <c r="O9" s="37">
        <f t="shared" si="0"/>
        <v>0.8441439236999999</v>
      </c>
      <c r="P9" s="38">
        <f t="shared" si="2"/>
        <v>52.31</v>
      </c>
      <c r="Q9" s="33"/>
    </row>
    <row r="10" spans="1:17" ht="15" customHeight="1">
      <c r="A10" s="32">
        <v>2529</v>
      </c>
      <c r="B10" s="35">
        <v>0.635</v>
      </c>
      <c r="C10" s="35">
        <v>1.64</v>
      </c>
      <c r="D10" s="35">
        <v>1.22</v>
      </c>
      <c r="E10" s="35">
        <v>1.42</v>
      </c>
      <c r="F10" s="35">
        <v>9.6</v>
      </c>
      <c r="G10" s="35">
        <v>19.5</v>
      </c>
      <c r="H10" s="35">
        <v>5.37</v>
      </c>
      <c r="I10" s="35">
        <v>2.3</v>
      </c>
      <c r="J10" s="35">
        <v>1.14</v>
      </c>
      <c r="K10" s="35">
        <v>0.636</v>
      </c>
      <c r="L10" s="35">
        <v>0.455</v>
      </c>
      <c r="M10" s="35">
        <v>0.157</v>
      </c>
      <c r="N10" s="36">
        <f t="shared" si="1"/>
        <v>44.07299999999999</v>
      </c>
      <c r="O10" s="37">
        <f t="shared" si="0"/>
        <v>1.3975416080999998</v>
      </c>
      <c r="P10" s="38">
        <f t="shared" si="2"/>
        <v>52.31</v>
      </c>
      <c r="Q10" s="33"/>
    </row>
    <row r="11" spans="1:17" ht="15" customHeight="1">
      <c r="A11" s="32">
        <v>2530</v>
      </c>
      <c r="B11" s="35">
        <v>0.314</v>
      </c>
      <c r="C11" s="35">
        <v>0.287</v>
      </c>
      <c r="D11" s="35">
        <v>0.456</v>
      </c>
      <c r="E11" s="35">
        <v>0.377</v>
      </c>
      <c r="F11" s="35">
        <v>11.8</v>
      </c>
      <c r="G11" s="35">
        <v>9.87</v>
      </c>
      <c r="H11" s="35">
        <v>7.01</v>
      </c>
      <c r="I11" s="35">
        <v>6.76</v>
      </c>
      <c r="J11" s="35">
        <v>1.96</v>
      </c>
      <c r="K11" s="35">
        <v>0.725</v>
      </c>
      <c r="L11" s="35">
        <v>0.6</v>
      </c>
      <c r="M11" s="35">
        <v>0.389</v>
      </c>
      <c r="N11" s="36">
        <f t="shared" si="1"/>
        <v>40.548</v>
      </c>
      <c r="O11" s="37">
        <f t="shared" si="0"/>
        <v>1.2857649156000002</v>
      </c>
      <c r="P11" s="38">
        <f t="shared" si="2"/>
        <v>52.31</v>
      </c>
      <c r="Q11" s="33"/>
    </row>
    <row r="12" spans="1:17" ht="15" customHeight="1">
      <c r="A12" s="32">
        <v>2531</v>
      </c>
      <c r="B12" s="35">
        <v>0.388</v>
      </c>
      <c r="C12" s="35">
        <v>2.86</v>
      </c>
      <c r="D12" s="35">
        <v>2.88</v>
      </c>
      <c r="E12" s="35">
        <v>11.4</v>
      </c>
      <c r="F12" s="35">
        <v>8.32</v>
      </c>
      <c r="G12" s="35">
        <v>11</v>
      </c>
      <c r="H12" s="35">
        <v>11.4</v>
      </c>
      <c r="I12" s="35">
        <v>4.27</v>
      </c>
      <c r="J12" s="35">
        <v>2.33</v>
      </c>
      <c r="K12" s="35">
        <v>1.13</v>
      </c>
      <c r="L12" s="35">
        <v>0.631</v>
      </c>
      <c r="M12" s="35">
        <v>0.641</v>
      </c>
      <c r="N12" s="36">
        <f t="shared" si="1"/>
        <v>57.25</v>
      </c>
      <c r="O12" s="37">
        <f t="shared" si="0"/>
        <v>1.815380325</v>
      </c>
      <c r="P12" s="38">
        <f t="shared" si="2"/>
        <v>52.31</v>
      </c>
      <c r="Q12" s="33"/>
    </row>
    <row r="13" spans="1:17" ht="15" customHeight="1">
      <c r="A13" s="32">
        <v>2532</v>
      </c>
      <c r="B13" s="35">
        <v>0.518</v>
      </c>
      <c r="C13" s="35">
        <v>3.84</v>
      </c>
      <c r="D13" s="35">
        <v>3.41</v>
      </c>
      <c r="E13" s="35">
        <v>3.96</v>
      </c>
      <c r="F13" s="35">
        <v>15.2</v>
      </c>
      <c r="G13" s="35">
        <v>14.6</v>
      </c>
      <c r="H13" s="35">
        <v>13.1</v>
      </c>
      <c r="I13" s="35">
        <v>4.2</v>
      </c>
      <c r="J13" s="35">
        <v>2.1</v>
      </c>
      <c r="K13" s="35">
        <v>1.19</v>
      </c>
      <c r="L13" s="35">
        <v>0.683</v>
      </c>
      <c r="M13" s="35">
        <v>0.706</v>
      </c>
      <c r="N13" s="36">
        <f t="shared" si="1"/>
        <v>63.507000000000005</v>
      </c>
      <c r="O13" s="37">
        <f t="shared" si="0"/>
        <v>2.0137879179000002</v>
      </c>
      <c r="P13" s="38">
        <f t="shared" si="2"/>
        <v>52.31</v>
      </c>
      <c r="Q13" s="33"/>
    </row>
    <row r="14" spans="1:17" ht="15" customHeight="1">
      <c r="A14" s="32">
        <v>2533</v>
      </c>
      <c r="B14" s="35">
        <v>0.528</v>
      </c>
      <c r="C14" s="35">
        <v>0.848</v>
      </c>
      <c r="D14" s="35">
        <v>0.125</v>
      </c>
      <c r="E14" s="35">
        <v>0.638</v>
      </c>
      <c r="F14" s="35">
        <v>2.59</v>
      </c>
      <c r="G14" s="35">
        <v>7.29</v>
      </c>
      <c r="H14" s="35">
        <v>8.66</v>
      </c>
      <c r="I14" s="35">
        <v>3.25</v>
      </c>
      <c r="J14" s="35">
        <v>1.27</v>
      </c>
      <c r="K14" s="35">
        <v>0.734</v>
      </c>
      <c r="L14" s="35">
        <v>0.388</v>
      </c>
      <c r="M14" s="35">
        <v>0.359</v>
      </c>
      <c r="N14" s="36">
        <f t="shared" si="1"/>
        <v>26.68</v>
      </c>
      <c r="O14" s="37">
        <f t="shared" si="0"/>
        <v>0.846014796</v>
      </c>
      <c r="P14" s="38">
        <f t="shared" si="2"/>
        <v>52.31</v>
      </c>
      <c r="Q14" s="33"/>
    </row>
    <row r="15" spans="1:17" ht="15" customHeight="1">
      <c r="A15" s="32">
        <v>2534</v>
      </c>
      <c r="B15" s="35">
        <v>1.04</v>
      </c>
      <c r="C15" s="35">
        <v>0.677</v>
      </c>
      <c r="D15" s="35">
        <v>4.41</v>
      </c>
      <c r="E15" s="35">
        <v>0.295</v>
      </c>
      <c r="F15" s="35">
        <v>9.4</v>
      </c>
      <c r="G15" s="35">
        <v>8.06</v>
      </c>
      <c r="H15" s="35">
        <v>7.19</v>
      </c>
      <c r="I15" s="35">
        <v>2.72</v>
      </c>
      <c r="J15" s="35">
        <v>0.524</v>
      </c>
      <c r="K15" s="35">
        <v>0.369</v>
      </c>
      <c r="L15" s="35">
        <v>0.205</v>
      </c>
      <c r="M15" s="35">
        <v>0.144</v>
      </c>
      <c r="N15" s="36">
        <f t="shared" si="1"/>
        <v>35.034</v>
      </c>
      <c r="O15" s="37">
        <f t="shared" si="0"/>
        <v>1.1109176298</v>
      </c>
      <c r="P15" s="38">
        <f t="shared" si="2"/>
        <v>52.31</v>
      </c>
      <c r="Q15" s="33"/>
    </row>
    <row r="16" spans="1:17" ht="15" customHeight="1">
      <c r="A16" s="32">
        <v>2535</v>
      </c>
      <c r="B16" s="35">
        <v>0.271</v>
      </c>
      <c r="C16" s="35">
        <v>0.369</v>
      </c>
      <c r="D16" s="35">
        <v>0.412</v>
      </c>
      <c r="E16" s="35">
        <v>0.267</v>
      </c>
      <c r="F16" s="35">
        <v>0.66</v>
      </c>
      <c r="G16" s="35">
        <v>4.52</v>
      </c>
      <c r="H16" s="35">
        <v>6.49</v>
      </c>
      <c r="I16" s="35">
        <v>1.66</v>
      </c>
      <c r="J16" s="35">
        <v>1.71</v>
      </c>
      <c r="K16" s="35">
        <v>0.699</v>
      </c>
      <c r="L16" s="35">
        <v>0.634</v>
      </c>
      <c r="M16" s="35">
        <v>0.586</v>
      </c>
      <c r="N16" s="36">
        <f t="shared" si="1"/>
        <v>18.278000000000002</v>
      </c>
      <c r="O16" s="37">
        <f t="shared" si="0"/>
        <v>0.5795898966</v>
      </c>
      <c r="P16" s="38">
        <f t="shared" si="2"/>
        <v>52.31</v>
      </c>
      <c r="Q16" s="33"/>
    </row>
    <row r="17" spans="1:17" ht="15" customHeight="1">
      <c r="A17" s="32">
        <v>2536</v>
      </c>
      <c r="B17" s="35">
        <v>0.365</v>
      </c>
      <c r="C17" s="35">
        <v>2.35</v>
      </c>
      <c r="D17" s="35">
        <v>1.85</v>
      </c>
      <c r="E17" s="35">
        <v>1.81</v>
      </c>
      <c r="F17" s="35">
        <v>2.44</v>
      </c>
      <c r="G17" s="35">
        <v>6.29</v>
      </c>
      <c r="H17" s="35">
        <v>3.9</v>
      </c>
      <c r="I17" s="35">
        <v>1.54</v>
      </c>
      <c r="J17" s="35">
        <v>0.538</v>
      </c>
      <c r="K17" s="35">
        <v>0.462</v>
      </c>
      <c r="L17" s="35">
        <v>0.353</v>
      </c>
      <c r="M17" s="35">
        <v>0.841</v>
      </c>
      <c r="N17" s="36">
        <f t="shared" si="1"/>
        <v>22.739</v>
      </c>
      <c r="O17" s="37">
        <f t="shared" si="0"/>
        <v>0.7210468683000001</v>
      </c>
      <c r="P17" s="38">
        <f t="shared" si="2"/>
        <v>52.31</v>
      </c>
      <c r="Q17" s="33"/>
    </row>
    <row r="18" spans="1:17" ht="15" customHeight="1">
      <c r="A18" s="32">
        <v>2537</v>
      </c>
      <c r="B18" s="35">
        <v>0.726</v>
      </c>
      <c r="C18" s="35">
        <v>6.65</v>
      </c>
      <c r="D18" s="35">
        <v>3.7</v>
      </c>
      <c r="E18" s="35">
        <v>7.39</v>
      </c>
      <c r="F18" s="35">
        <v>24.3</v>
      </c>
      <c r="G18" s="35">
        <v>21.9</v>
      </c>
      <c r="H18" s="35">
        <v>9.11</v>
      </c>
      <c r="I18" s="35">
        <v>3.9</v>
      </c>
      <c r="J18" s="35">
        <v>1.83</v>
      </c>
      <c r="K18" s="35">
        <v>0.549</v>
      </c>
      <c r="L18" s="35">
        <v>0.384</v>
      </c>
      <c r="M18" s="35">
        <v>0.205</v>
      </c>
      <c r="N18" s="36">
        <f t="shared" si="1"/>
        <v>80.644</v>
      </c>
      <c r="O18" s="37">
        <f t="shared" si="0"/>
        <v>2.5571970468000003</v>
      </c>
      <c r="P18" s="38">
        <f t="shared" si="2"/>
        <v>52.31</v>
      </c>
      <c r="Q18" s="33"/>
    </row>
    <row r="19" spans="1:17" ht="15" customHeight="1">
      <c r="A19" s="32">
        <v>2538</v>
      </c>
      <c r="B19" s="35">
        <v>0.13</v>
      </c>
      <c r="C19" s="35">
        <v>1.6</v>
      </c>
      <c r="D19" s="35">
        <v>0.23</v>
      </c>
      <c r="E19" s="35">
        <v>2.55</v>
      </c>
      <c r="F19" s="35">
        <v>22.9</v>
      </c>
      <c r="G19" s="35">
        <v>21.69</v>
      </c>
      <c r="H19" s="35">
        <v>8.86</v>
      </c>
      <c r="I19" s="35">
        <v>11.36</v>
      </c>
      <c r="J19" s="35">
        <v>3.19</v>
      </c>
      <c r="K19" s="35">
        <v>1.83</v>
      </c>
      <c r="L19" s="35">
        <v>1.25</v>
      </c>
      <c r="M19" s="35">
        <v>0.73</v>
      </c>
      <c r="N19" s="36">
        <f t="shared" si="1"/>
        <v>76.32</v>
      </c>
      <c r="O19" s="37">
        <f t="shared" si="0"/>
        <v>2.420084304</v>
      </c>
      <c r="P19" s="38">
        <f t="shared" si="2"/>
        <v>52.31</v>
      </c>
      <c r="Q19" s="33"/>
    </row>
    <row r="20" spans="1:17" ht="15" customHeight="1">
      <c r="A20" s="32">
        <v>2539</v>
      </c>
      <c r="B20" s="35">
        <v>1.12</v>
      </c>
      <c r="C20" s="35">
        <v>1.08</v>
      </c>
      <c r="D20" s="35">
        <v>0.83</v>
      </c>
      <c r="E20" s="35">
        <v>0.65</v>
      </c>
      <c r="F20" s="35">
        <v>9.13</v>
      </c>
      <c r="G20" s="35">
        <v>19.86</v>
      </c>
      <c r="H20" s="35">
        <v>13.92</v>
      </c>
      <c r="I20" s="35">
        <v>5.5</v>
      </c>
      <c r="J20" s="35">
        <v>2.03</v>
      </c>
      <c r="K20" s="35">
        <v>1.17</v>
      </c>
      <c r="L20" s="35">
        <v>1.13</v>
      </c>
      <c r="M20" s="35">
        <v>0.97</v>
      </c>
      <c r="N20" s="36">
        <f t="shared" si="1"/>
        <v>57.39000000000001</v>
      </c>
      <c r="O20" s="37">
        <f t="shared" si="0"/>
        <v>1.8198196830000002</v>
      </c>
      <c r="P20" s="38">
        <f t="shared" si="2"/>
        <v>52.31</v>
      </c>
      <c r="Q20" s="33"/>
    </row>
    <row r="21" spans="1:17" ht="15" customHeight="1">
      <c r="A21" s="32">
        <v>2540</v>
      </c>
      <c r="B21" s="35">
        <v>0.588</v>
      </c>
      <c r="C21" s="35">
        <v>0.547</v>
      </c>
      <c r="D21" s="35">
        <v>0.396</v>
      </c>
      <c r="E21" s="35">
        <v>1.115</v>
      </c>
      <c r="F21" s="35">
        <v>2.797</v>
      </c>
      <c r="G21" s="35">
        <v>9.309</v>
      </c>
      <c r="H21" s="35">
        <v>6.21</v>
      </c>
      <c r="I21" s="35">
        <v>1.375</v>
      </c>
      <c r="J21" s="35">
        <v>0.633</v>
      </c>
      <c r="K21" s="35">
        <v>0.877</v>
      </c>
      <c r="L21" s="35">
        <v>0.602</v>
      </c>
      <c r="M21" s="35">
        <v>0.537</v>
      </c>
      <c r="N21" s="36">
        <f t="shared" si="1"/>
        <v>24.985999999999997</v>
      </c>
      <c r="O21" s="37">
        <f t="shared" si="0"/>
        <v>0.7922985641999999</v>
      </c>
      <c r="P21" s="38">
        <f t="shared" si="2"/>
        <v>52.31</v>
      </c>
      <c r="Q21" s="33"/>
    </row>
    <row r="22" spans="1:17" ht="15" customHeight="1">
      <c r="A22" s="32">
        <v>2541</v>
      </c>
      <c r="B22" s="35">
        <v>0.402</v>
      </c>
      <c r="C22" s="35">
        <v>0.378</v>
      </c>
      <c r="D22" s="35">
        <v>0.511</v>
      </c>
      <c r="E22" s="35">
        <v>0.432</v>
      </c>
      <c r="F22" s="35">
        <v>1.511</v>
      </c>
      <c r="G22" s="35">
        <v>6.19</v>
      </c>
      <c r="H22" s="35">
        <v>0.708</v>
      </c>
      <c r="I22" s="35">
        <v>0.591</v>
      </c>
      <c r="J22" s="35">
        <v>0.351</v>
      </c>
      <c r="K22" s="35">
        <v>0.164</v>
      </c>
      <c r="L22" s="35">
        <v>0.093</v>
      </c>
      <c r="M22" s="35">
        <v>0.08</v>
      </c>
      <c r="N22" s="36">
        <f t="shared" si="1"/>
        <v>11.410999999999998</v>
      </c>
      <c r="O22" s="37">
        <f t="shared" si="0"/>
        <v>0.36183938669999993</v>
      </c>
      <c r="P22" s="38">
        <f t="shared" si="2"/>
        <v>52.31</v>
      </c>
      <c r="Q22" s="33"/>
    </row>
    <row r="23" spans="1:17" ht="15" customHeight="1">
      <c r="A23" s="32">
        <v>2542</v>
      </c>
      <c r="B23" s="35">
        <v>0.771</v>
      </c>
      <c r="C23" s="35">
        <v>1.766</v>
      </c>
      <c r="D23" s="35">
        <v>2.27</v>
      </c>
      <c r="E23" s="35">
        <v>1.085</v>
      </c>
      <c r="F23" s="35">
        <v>3.023</v>
      </c>
      <c r="G23" s="35">
        <v>31.597</v>
      </c>
      <c r="H23" s="35">
        <v>11.75</v>
      </c>
      <c r="I23" s="35">
        <v>5.562</v>
      </c>
      <c r="J23" s="35">
        <v>1.305</v>
      </c>
      <c r="K23" s="35">
        <v>0.93</v>
      </c>
      <c r="L23" s="35">
        <v>0.744</v>
      </c>
      <c r="M23" s="35">
        <v>0.662</v>
      </c>
      <c r="N23" s="36">
        <f t="shared" si="1"/>
        <v>61.464999999999996</v>
      </c>
      <c r="O23" s="37">
        <f t="shared" si="0"/>
        <v>1.9490367105</v>
      </c>
      <c r="P23" s="38">
        <f t="shared" si="2"/>
        <v>52.31</v>
      </c>
      <c r="Q23" s="33"/>
    </row>
    <row r="24" spans="1:17" ht="15" customHeight="1">
      <c r="A24" s="32">
        <v>2543</v>
      </c>
      <c r="B24" s="35">
        <v>1.087</v>
      </c>
      <c r="C24" s="35">
        <v>2.54</v>
      </c>
      <c r="D24" s="35">
        <v>5.361</v>
      </c>
      <c r="E24" s="35">
        <v>3.032</v>
      </c>
      <c r="F24" s="35">
        <v>7.797</v>
      </c>
      <c r="G24" s="35">
        <v>10.898</v>
      </c>
      <c r="H24" s="35">
        <v>6.152</v>
      </c>
      <c r="I24" s="35">
        <v>1.358</v>
      </c>
      <c r="J24" s="35">
        <v>0.34</v>
      </c>
      <c r="K24" s="35">
        <v>0.368</v>
      </c>
      <c r="L24" s="35">
        <v>0.279</v>
      </c>
      <c r="M24" s="35">
        <v>0.365</v>
      </c>
      <c r="N24" s="36">
        <f t="shared" si="1"/>
        <v>39.577000000000005</v>
      </c>
      <c r="O24" s="37">
        <f t="shared" si="0"/>
        <v>1.2549747969000002</v>
      </c>
      <c r="P24" s="38">
        <f t="shared" si="2"/>
        <v>52.31</v>
      </c>
      <c r="Q24" s="33"/>
    </row>
    <row r="25" spans="1:17" ht="15" customHeight="1">
      <c r="A25" s="32">
        <v>2544</v>
      </c>
      <c r="B25" s="35">
        <v>0.558</v>
      </c>
      <c r="C25" s="35">
        <v>1.731</v>
      </c>
      <c r="D25" s="35">
        <v>0.943</v>
      </c>
      <c r="E25" s="35">
        <v>7.078</v>
      </c>
      <c r="F25" s="35">
        <v>19.382</v>
      </c>
      <c r="G25" s="35">
        <v>15.168</v>
      </c>
      <c r="H25" s="35">
        <v>11.823</v>
      </c>
      <c r="I25" s="35">
        <v>6.374</v>
      </c>
      <c r="J25" s="35">
        <v>1.077</v>
      </c>
      <c r="K25" s="35">
        <v>0.875</v>
      </c>
      <c r="L25" s="35">
        <v>0.93</v>
      </c>
      <c r="M25" s="35">
        <v>0.81</v>
      </c>
      <c r="N25" s="36">
        <f t="shared" si="1"/>
        <v>66.74900000000001</v>
      </c>
      <c r="O25" s="37">
        <f t="shared" si="0"/>
        <v>2.1165907653000002</v>
      </c>
      <c r="P25" s="38">
        <f t="shared" si="2"/>
        <v>52.31</v>
      </c>
      <c r="Q25" s="33"/>
    </row>
    <row r="26" spans="1:17" ht="15" customHeight="1">
      <c r="A26" s="32">
        <v>2545</v>
      </c>
      <c r="B26" s="35">
        <v>0.858</v>
      </c>
      <c r="C26" s="35">
        <v>2.719</v>
      </c>
      <c r="D26" s="35">
        <v>4.768</v>
      </c>
      <c r="E26" s="35">
        <v>1.951</v>
      </c>
      <c r="F26" s="35">
        <v>17.372</v>
      </c>
      <c r="G26" s="35">
        <v>36.513</v>
      </c>
      <c r="H26" s="35">
        <v>22.176</v>
      </c>
      <c r="I26" s="35">
        <v>15.635</v>
      </c>
      <c r="J26" s="35">
        <v>9.303</v>
      </c>
      <c r="K26" s="35">
        <v>4.005</v>
      </c>
      <c r="L26" s="35">
        <v>1.507</v>
      </c>
      <c r="M26" s="35">
        <v>1.877</v>
      </c>
      <c r="N26" s="36">
        <f t="shared" si="1"/>
        <v>118.684</v>
      </c>
      <c r="O26" s="37">
        <f t="shared" si="0"/>
        <v>3.7634340348</v>
      </c>
      <c r="P26" s="38">
        <f t="shared" si="2"/>
        <v>52.31</v>
      </c>
      <c r="Q26" s="33"/>
    </row>
    <row r="27" spans="1:17" ht="15" customHeight="1">
      <c r="A27" s="32">
        <v>2546</v>
      </c>
      <c r="B27" s="35">
        <v>1.226</v>
      </c>
      <c r="C27" s="35">
        <v>1.127</v>
      </c>
      <c r="D27" s="35">
        <v>1.51</v>
      </c>
      <c r="E27" s="35">
        <v>1.021</v>
      </c>
      <c r="F27" s="35">
        <v>5.272</v>
      </c>
      <c r="G27" s="35">
        <v>22.372</v>
      </c>
      <c r="H27" s="35">
        <v>4.012</v>
      </c>
      <c r="I27" s="35">
        <v>1.022</v>
      </c>
      <c r="J27" s="35">
        <v>0.475</v>
      </c>
      <c r="K27" s="35">
        <v>0.629</v>
      </c>
      <c r="L27" s="35">
        <v>0.527</v>
      </c>
      <c r="M27" s="35">
        <v>0.441</v>
      </c>
      <c r="N27" s="36">
        <f t="shared" si="1"/>
        <v>39.634</v>
      </c>
      <c r="O27" s="37">
        <f t="shared" si="0"/>
        <v>1.2567822498</v>
      </c>
      <c r="P27" s="38">
        <f t="shared" si="2"/>
        <v>52.31</v>
      </c>
      <c r="Q27" s="33"/>
    </row>
    <row r="28" spans="1:17" ht="15" customHeight="1">
      <c r="A28" s="32">
        <v>2547</v>
      </c>
      <c r="B28" s="35">
        <v>0.746</v>
      </c>
      <c r="C28" s="35">
        <v>1.544</v>
      </c>
      <c r="D28" s="35">
        <v>1.735</v>
      </c>
      <c r="E28" s="35">
        <v>2.738</v>
      </c>
      <c r="F28" s="35">
        <v>6.522</v>
      </c>
      <c r="G28" s="35">
        <v>22.308</v>
      </c>
      <c r="H28" s="35">
        <v>5.698</v>
      </c>
      <c r="I28" s="35">
        <v>2.581</v>
      </c>
      <c r="J28" s="35">
        <v>1.786</v>
      </c>
      <c r="K28" s="35">
        <v>2.087</v>
      </c>
      <c r="L28" s="35">
        <v>1.642</v>
      </c>
      <c r="M28" s="35">
        <v>2.017</v>
      </c>
      <c r="N28" s="36">
        <f t="shared" si="1"/>
        <v>51.40400000000002</v>
      </c>
      <c r="O28" s="37">
        <f t="shared" si="0"/>
        <v>1.6300054188000006</v>
      </c>
      <c r="P28" s="38">
        <f t="shared" si="2"/>
        <v>52.31</v>
      </c>
      <c r="Q28" s="33"/>
    </row>
    <row r="29" spans="1:17" ht="15" customHeight="1">
      <c r="A29" s="32">
        <v>2548</v>
      </c>
      <c r="B29" s="35">
        <v>1.1577600000000003</v>
      </c>
      <c r="C29" s="35">
        <v>1.6848</v>
      </c>
      <c r="D29" s="35">
        <v>1.8567360000000006</v>
      </c>
      <c r="E29" s="35">
        <v>4.856544</v>
      </c>
      <c r="F29" s="35">
        <v>7.262784000000001</v>
      </c>
      <c r="G29" s="35">
        <v>23.569056000000003</v>
      </c>
      <c r="H29" s="35">
        <v>15.004224000000002</v>
      </c>
      <c r="I29" s="35">
        <v>10.875168</v>
      </c>
      <c r="J29" s="35">
        <v>1.8843840000000003</v>
      </c>
      <c r="K29" s="35">
        <v>1.113696</v>
      </c>
      <c r="L29" s="35">
        <v>0.8795519999999999</v>
      </c>
      <c r="M29" s="35">
        <v>0.9616320000000003</v>
      </c>
      <c r="N29" s="36">
        <f t="shared" si="1"/>
        <v>71.106336</v>
      </c>
      <c r="O29" s="37">
        <f t="shared" si="0"/>
        <v>2.2547605826592</v>
      </c>
      <c r="P29" s="38">
        <f t="shared" si="2"/>
        <v>52.31</v>
      </c>
      <c r="Q29" s="33"/>
    </row>
    <row r="30" spans="1:17" ht="15" customHeight="1">
      <c r="A30" s="32">
        <v>2549</v>
      </c>
      <c r="B30" s="35">
        <v>4.037472</v>
      </c>
      <c r="C30" s="35">
        <v>6.5465279999999995</v>
      </c>
      <c r="D30" s="35">
        <v>3.4827839999999997</v>
      </c>
      <c r="E30" s="35">
        <v>6.082560000000001</v>
      </c>
      <c r="F30" s="35">
        <v>20.268576</v>
      </c>
      <c r="G30" s="35">
        <v>31.249152000000006</v>
      </c>
      <c r="H30" s="35">
        <v>9.767520000000006</v>
      </c>
      <c r="I30" s="35">
        <v>0.985824</v>
      </c>
      <c r="J30" s="35">
        <v>0.33782400000000007</v>
      </c>
      <c r="K30" s="35">
        <v>0.31881599999999993</v>
      </c>
      <c r="L30" s="35">
        <v>1.7910719999999998</v>
      </c>
      <c r="M30" s="35">
        <v>1.6096320000000004</v>
      </c>
      <c r="N30" s="36">
        <f t="shared" si="1"/>
        <v>86.47776</v>
      </c>
      <c r="O30" s="37">
        <f t="shared" si="0"/>
        <v>2.742183826272</v>
      </c>
      <c r="P30" s="38">
        <f t="shared" si="2"/>
        <v>52.31</v>
      </c>
      <c r="Q30" s="33"/>
    </row>
    <row r="31" spans="1:17" ht="15" customHeight="1">
      <c r="A31" s="32">
        <v>2550</v>
      </c>
      <c r="B31" s="35">
        <v>1.756512</v>
      </c>
      <c r="C31" s="35">
        <v>3.673728</v>
      </c>
      <c r="D31" s="35">
        <v>2.1219840000000008</v>
      </c>
      <c r="E31" s="35">
        <v>0.729216000000002</v>
      </c>
      <c r="F31" s="35">
        <v>2.374272</v>
      </c>
      <c r="G31" s="35">
        <v>0.9676800000000001</v>
      </c>
      <c r="H31" s="35">
        <v>1.242432</v>
      </c>
      <c r="I31" s="35">
        <v>0.3542399999999999</v>
      </c>
      <c r="J31" s="35">
        <v>0.2747520000000001</v>
      </c>
      <c r="K31" s="35">
        <v>0.25747200000000003</v>
      </c>
      <c r="L31" s="35">
        <v>1.1741760000000205</v>
      </c>
      <c r="M31" s="35">
        <v>5.425920000000002</v>
      </c>
      <c r="N31" s="36">
        <f t="shared" si="1"/>
        <v>20.352384000000026</v>
      </c>
      <c r="O31" s="37">
        <f t="shared" si="0"/>
        <v>0.6453679909248008</v>
      </c>
      <c r="P31" s="38">
        <f t="shared" si="2"/>
        <v>52.31</v>
      </c>
      <c r="Q31" s="33"/>
    </row>
    <row r="32" spans="1:17" ht="15" customHeight="1">
      <c r="A32" s="32">
        <v>2551</v>
      </c>
      <c r="B32" s="35">
        <v>2.9730239999999992</v>
      </c>
      <c r="C32" s="35">
        <v>1.605312</v>
      </c>
      <c r="D32" s="35">
        <v>2.3207039999999997</v>
      </c>
      <c r="E32" s="35">
        <v>0.7534080000000275</v>
      </c>
      <c r="F32" s="35">
        <v>3.8456640000000015</v>
      </c>
      <c r="G32" s="35">
        <v>13.804128</v>
      </c>
      <c r="H32" s="35">
        <v>16.321824</v>
      </c>
      <c r="I32" s="35">
        <v>9.469439999999999</v>
      </c>
      <c r="J32" s="35">
        <v>1.9742400000000004</v>
      </c>
      <c r="K32" s="35">
        <v>1.3616640000000007</v>
      </c>
      <c r="L32" s="35">
        <v>1.3400640000000001</v>
      </c>
      <c r="M32" s="35">
        <v>1.816128</v>
      </c>
      <c r="N32" s="36">
        <f t="shared" si="1"/>
        <v>57.58560000000003</v>
      </c>
      <c r="O32" s="37">
        <f t="shared" si="0"/>
        <v>1.826022100320001</v>
      </c>
      <c r="P32" s="38">
        <f t="shared" si="2"/>
        <v>52.31</v>
      </c>
      <c r="Q32" s="33"/>
    </row>
    <row r="33" spans="1:17" ht="15" customHeight="1">
      <c r="A33" s="32">
        <v>2552</v>
      </c>
      <c r="B33" s="35">
        <v>1.0618560000000004</v>
      </c>
      <c r="C33" s="35">
        <v>1.2182400000000002</v>
      </c>
      <c r="D33" s="35">
        <v>3.2780159999999996</v>
      </c>
      <c r="E33" s="35">
        <v>2.603232</v>
      </c>
      <c r="F33" s="35">
        <v>5.995296</v>
      </c>
      <c r="G33" s="35">
        <v>11.317536000000002</v>
      </c>
      <c r="H33" s="35">
        <v>11.346911999999996</v>
      </c>
      <c r="I33" s="35">
        <v>4.660416000000001</v>
      </c>
      <c r="J33" s="35">
        <v>1.7470080000000003</v>
      </c>
      <c r="K33" s="35">
        <v>1.717632</v>
      </c>
      <c r="L33" s="35">
        <v>1.6459199999999996</v>
      </c>
      <c r="M33" s="35">
        <v>1.7288639999999995</v>
      </c>
      <c r="N33" s="36">
        <f t="shared" si="1"/>
        <v>48.320927999999995</v>
      </c>
      <c r="O33" s="37">
        <f t="shared" si="0"/>
        <v>1.5322421306015999</v>
      </c>
      <c r="P33" s="38">
        <f t="shared" si="2"/>
        <v>52.31</v>
      </c>
      <c r="Q33" s="33"/>
    </row>
    <row r="34" spans="1:17" ht="15" customHeight="1">
      <c r="A34" s="32">
        <v>2553</v>
      </c>
      <c r="B34" s="35">
        <v>0.7672319999999998</v>
      </c>
      <c r="C34" s="35">
        <v>1.064448</v>
      </c>
      <c r="D34" s="35">
        <v>0.77328</v>
      </c>
      <c r="E34" s="35">
        <v>0.854496</v>
      </c>
      <c r="F34" s="35">
        <v>20.560608000000002</v>
      </c>
      <c r="G34" s="35">
        <v>14.821055999999997</v>
      </c>
      <c r="H34" s="35">
        <v>7.105536</v>
      </c>
      <c r="I34" s="35">
        <v>3.8327039999999997</v>
      </c>
      <c r="J34" s="35">
        <v>1.2312000000000005</v>
      </c>
      <c r="K34" s="35">
        <v>1.2216960000000003</v>
      </c>
      <c r="L34" s="35">
        <v>1.0350720000000002</v>
      </c>
      <c r="M34" s="35">
        <v>0.5616</v>
      </c>
      <c r="N34" s="36">
        <f t="shared" si="1"/>
        <v>53.828928</v>
      </c>
      <c r="O34" s="37">
        <f t="shared" si="0"/>
        <v>1.7068991582016</v>
      </c>
      <c r="P34" s="38">
        <f t="shared" si="2"/>
        <v>52.31</v>
      </c>
      <c r="Q34" s="33"/>
    </row>
    <row r="35" spans="1:17" ht="15" customHeight="1">
      <c r="A35" s="32">
        <v>2554</v>
      </c>
      <c r="B35" s="35">
        <v>0.7387200000000002</v>
      </c>
      <c r="C35" s="35">
        <v>12.383712000000003</v>
      </c>
      <c r="D35" s="35">
        <v>8.757504</v>
      </c>
      <c r="E35" s="35">
        <v>8.203680000000002</v>
      </c>
      <c r="F35" s="35">
        <v>36.153216</v>
      </c>
      <c r="G35" s="35">
        <v>35.12937600000001</v>
      </c>
      <c r="H35" s="35">
        <v>25.274592</v>
      </c>
      <c r="I35" s="35">
        <v>5.959007999999999</v>
      </c>
      <c r="J35" s="35">
        <v>2.5608959999999996</v>
      </c>
      <c r="K35" s="35">
        <v>1.8748799999999997</v>
      </c>
      <c r="L35" s="35">
        <v>1.5119999999999854</v>
      </c>
      <c r="M35" s="35">
        <v>1.4921280000000003</v>
      </c>
      <c r="N35" s="36">
        <f t="shared" si="1"/>
        <v>140.03971199999998</v>
      </c>
      <c r="O35" s="37">
        <f t="shared" si="0"/>
        <v>4.4406172556064</v>
      </c>
      <c r="P35" s="38">
        <f t="shared" si="2"/>
        <v>52.31</v>
      </c>
      <c r="Q35" s="33"/>
    </row>
    <row r="36" spans="1:17" ht="15" customHeight="1">
      <c r="A36" s="32">
        <v>2555</v>
      </c>
      <c r="B36" s="35">
        <v>1.6035840000000001</v>
      </c>
      <c r="C36" s="35">
        <v>5.627232000000003</v>
      </c>
      <c r="D36" s="35">
        <v>6.219936000000001</v>
      </c>
      <c r="E36" s="35">
        <v>1.8187200000000006</v>
      </c>
      <c r="F36" s="35">
        <v>3.5812800000000005</v>
      </c>
      <c r="G36" s="35">
        <v>23.838623999999996</v>
      </c>
      <c r="H36" s="35">
        <v>11.041056</v>
      </c>
      <c r="I36" s="35">
        <v>5.827680000000001</v>
      </c>
      <c r="J36" s="35">
        <v>2.652480000000001</v>
      </c>
      <c r="K36" s="35">
        <v>1.7452800000000004</v>
      </c>
      <c r="L36" s="35">
        <v>1.3823999999999999</v>
      </c>
      <c r="M36" s="35">
        <v>1.3720320000000001</v>
      </c>
      <c r="N36" s="36">
        <f t="shared" si="1"/>
        <v>66.71030400000001</v>
      </c>
      <c r="O36" s="37">
        <f t="shared" si="0"/>
        <v>2.1153637267488</v>
      </c>
      <c r="P36" s="38">
        <f t="shared" si="2"/>
        <v>52.31</v>
      </c>
      <c r="Q36" s="33"/>
    </row>
    <row r="37" spans="1:17" ht="15" customHeight="1">
      <c r="A37" s="32">
        <v>2556</v>
      </c>
      <c r="B37" s="35">
        <v>1.4523840000000003</v>
      </c>
      <c r="C37" s="35">
        <v>1.3175999999999997</v>
      </c>
      <c r="D37" s="35">
        <v>0.9780479999999999</v>
      </c>
      <c r="E37" s="35">
        <v>1.1819520000000001</v>
      </c>
      <c r="F37" s="35">
        <v>7.764768000000001</v>
      </c>
      <c r="G37" s="35">
        <v>10.132128000000002</v>
      </c>
      <c r="H37" s="35">
        <v>11.895552000000004</v>
      </c>
      <c r="I37" s="35">
        <v>4.5722879999999995</v>
      </c>
      <c r="J37" s="35">
        <v>1.7927999999999995</v>
      </c>
      <c r="K37" s="35">
        <v>1.137888</v>
      </c>
      <c r="L37" s="35">
        <v>1.1456640000000002</v>
      </c>
      <c r="M37" s="35">
        <v>0.7732800000000002</v>
      </c>
      <c r="N37" s="36">
        <f t="shared" si="1"/>
        <v>44.144352000000005</v>
      </c>
      <c r="O37" s="37">
        <f t="shared" si="0"/>
        <v>1.3998041586144</v>
      </c>
      <c r="P37" s="38">
        <f t="shared" si="2"/>
        <v>52.31</v>
      </c>
      <c r="Q37" s="33"/>
    </row>
    <row r="38" spans="1:17" ht="15" customHeight="1">
      <c r="A38" s="32">
        <v>2557</v>
      </c>
      <c r="B38" s="35">
        <v>1.8239039999999993</v>
      </c>
      <c r="C38" s="35">
        <v>6.020351999999999</v>
      </c>
      <c r="D38" s="35">
        <v>2.5306559999999996</v>
      </c>
      <c r="E38" s="35">
        <v>5.033664</v>
      </c>
      <c r="F38" s="35">
        <v>12.32496</v>
      </c>
      <c r="G38" s="35">
        <v>16.815167999999996</v>
      </c>
      <c r="H38" s="35">
        <v>5.924448000000001</v>
      </c>
      <c r="I38" s="35">
        <v>3.2261760000000006</v>
      </c>
      <c r="J38" s="35">
        <v>0.874368</v>
      </c>
      <c r="K38" s="35">
        <v>1.847231999999999</v>
      </c>
      <c r="L38" s="35">
        <v>0.7024320000000001</v>
      </c>
      <c r="M38" s="35">
        <v>1.2191040000000004</v>
      </c>
      <c r="N38" s="36">
        <f t="shared" si="1"/>
        <v>58.342464</v>
      </c>
      <c r="O38" s="37">
        <f t="shared" si="0"/>
        <v>1.8500220307008</v>
      </c>
      <c r="P38" s="38">
        <f t="shared" si="2"/>
        <v>52.31</v>
      </c>
      <c r="Q38" s="33"/>
    </row>
    <row r="39" spans="1:17" ht="15" customHeight="1">
      <c r="A39" s="32">
        <v>2558</v>
      </c>
      <c r="B39" s="35">
        <v>1.25</v>
      </c>
      <c r="C39" s="35">
        <v>0.92</v>
      </c>
      <c r="D39" s="35">
        <v>0.81</v>
      </c>
      <c r="E39" s="35">
        <v>0.75</v>
      </c>
      <c r="F39" s="35">
        <v>1.65</v>
      </c>
      <c r="G39" s="35">
        <v>4.64</v>
      </c>
      <c r="H39" s="35">
        <v>4.29</v>
      </c>
      <c r="I39" s="35">
        <v>1.12</v>
      </c>
      <c r="J39" s="35">
        <v>0.7</v>
      </c>
      <c r="K39" s="35">
        <v>0.56</v>
      </c>
      <c r="L39" s="35">
        <v>0.46</v>
      </c>
      <c r="M39" s="35">
        <v>0.87</v>
      </c>
      <c r="N39" s="36">
        <f>SUM(B39:M39)</f>
        <v>18.02</v>
      </c>
      <c r="O39" s="37">
        <f t="shared" si="0"/>
        <v>0.571408794</v>
      </c>
      <c r="P39" s="38">
        <f t="shared" si="2"/>
        <v>52.31</v>
      </c>
      <c r="Q39" s="33"/>
    </row>
    <row r="40" spans="1:17" ht="15" customHeight="1">
      <c r="A40" s="32">
        <v>2559</v>
      </c>
      <c r="B40" s="41">
        <v>1.38</v>
      </c>
      <c r="C40" s="41">
        <v>1.39</v>
      </c>
      <c r="D40" s="41">
        <v>1.07</v>
      </c>
      <c r="E40" s="41">
        <v>7.46</v>
      </c>
      <c r="F40" s="41">
        <v>6.79</v>
      </c>
      <c r="G40" s="41">
        <v>19.05</v>
      </c>
      <c r="H40" s="41">
        <v>12.75</v>
      </c>
      <c r="I40" s="41">
        <v>5.95</v>
      </c>
      <c r="J40" s="41">
        <v>1.98</v>
      </c>
      <c r="K40" s="41">
        <v>2.22</v>
      </c>
      <c r="L40" s="41">
        <v>0.71</v>
      </c>
      <c r="M40" s="41">
        <v>0.32</v>
      </c>
      <c r="N40" s="36">
        <f>SUM(B40:M40)</f>
        <v>61.07</v>
      </c>
      <c r="O40" s="37">
        <f t="shared" si="0"/>
        <v>1.936511379</v>
      </c>
      <c r="P40" s="38">
        <f t="shared" si="2"/>
        <v>52.31</v>
      </c>
      <c r="Q40" s="33"/>
    </row>
    <row r="41" spans="1:17" ht="15" customHeight="1">
      <c r="A41" s="32">
        <v>2560</v>
      </c>
      <c r="B41" s="35">
        <v>0.22</v>
      </c>
      <c r="C41" s="35">
        <v>4.2</v>
      </c>
      <c r="D41" s="35">
        <v>3.39</v>
      </c>
      <c r="E41" s="35">
        <v>16.84</v>
      </c>
      <c r="F41" s="35">
        <v>12.34</v>
      </c>
      <c r="G41" s="35">
        <v>15.57</v>
      </c>
      <c r="H41" s="35">
        <v>20.93</v>
      </c>
      <c r="I41" s="35">
        <v>6.49</v>
      </c>
      <c r="J41" s="35">
        <v>2.48</v>
      </c>
      <c r="K41" s="35">
        <v>1.82</v>
      </c>
      <c r="L41" s="35">
        <v>0.76</v>
      </c>
      <c r="M41" s="35">
        <v>0.67</v>
      </c>
      <c r="N41" s="36">
        <f>SUM(B41:M41)</f>
        <v>85.71</v>
      </c>
      <c r="O41" s="37">
        <f t="shared" si="0"/>
        <v>2.717838387</v>
      </c>
      <c r="P41" s="38">
        <f t="shared" si="2"/>
        <v>52.31</v>
      </c>
      <c r="Q41" s="33"/>
    </row>
    <row r="42" spans="1:17" ht="15" customHeight="1">
      <c r="A42" s="32">
        <v>2561</v>
      </c>
      <c r="B42" s="35">
        <v>1.36</v>
      </c>
      <c r="C42" s="35">
        <v>4.3</v>
      </c>
      <c r="D42" s="35">
        <v>3.06</v>
      </c>
      <c r="E42" s="35">
        <v>5.53</v>
      </c>
      <c r="F42" s="35">
        <v>10.27</v>
      </c>
      <c r="G42" s="35">
        <v>13.17</v>
      </c>
      <c r="H42" s="35">
        <v>13.61</v>
      </c>
      <c r="I42" s="35">
        <v>4.05</v>
      </c>
      <c r="J42" s="35">
        <v>1.76</v>
      </c>
      <c r="K42" s="35">
        <v>0.24</v>
      </c>
      <c r="L42" s="35">
        <v>0.23</v>
      </c>
      <c r="M42" s="35">
        <v>0.43</v>
      </c>
      <c r="N42" s="36">
        <f>SUM(B42:M42)</f>
        <v>58.00999999999999</v>
      </c>
      <c r="O42" s="37">
        <f t="shared" si="0"/>
        <v>1.8394796969999998</v>
      </c>
      <c r="P42" s="38">
        <f t="shared" si="2"/>
        <v>52.31</v>
      </c>
      <c r="Q42" s="33"/>
    </row>
    <row r="43" spans="1:17" ht="15" customHeight="1">
      <c r="A43" s="44">
        <v>2562</v>
      </c>
      <c r="B43" s="45">
        <v>0.05</v>
      </c>
      <c r="C43" s="45">
        <v>0.05</v>
      </c>
      <c r="D43" s="45">
        <v>0.02</v>
      </c>
      <c r="E43" s="45">
        <v>0.03</v>
      </c>
      <c r="F43" s="45">
        <v>15.23</v>
      </c>
      <c r="G43" s="45">
        <v>12.48</v>
      </c>
      <c r="H43" s="45">
        <v>3.38</v>
      </c>
      <c r="I43" s="45">
        <v>2.13</v>
      </c>
      <c r="J43" s="45">
        <v>0.33</v>
      </c>
      <c r="K43" s="45">
        <v>0.28</v>
      </c>
      <c r="L43" s="45">
        <v>0.83</v>
      </c>
      <c r="M43" s="45">
        <v>1.39</v>
      </c>
      <c r="N43" s="46">
        <f>SUM(B43:M43)</f>
        <v>36.199999999999996</v>
      </c>
      <c r="O43" s="47">
        <f t="shared" si="0"/>
        <v>1.1478911399999998</v>
      </c>
      <c r="P43" s="38"/>
      <c r="Q43" s="33"/>
    </row>
    <row r="44" spans="1:17" ht="15" customHeight="1">
      <c r="A44" s="32">
        <v>2563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 s="37"/>
      <c r="P44" s="38"/>
      <c r="Q44" s="33"/>
    </row>
    <row r="45" spans="1:17" ht="15" customHeight="1">
      <c r="A45" s="32">
        <v>2564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 s="37"/>
      <c r="P45" s="38"/>
      <c r="Q45" s="33"/>
    </row>
    <row r="46" spans="1:17" ht="15" customHeight="1">
      <c r="A46" s="32">
        <v>2565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6"/>
      <c r="O46" s="37"/>
      <c r="P46" s="38"/>
      <c r="Q46" s="33"/>
    </row>
    <row r="47" spans="1:17" ht="15" customHeight="1">
      <c r="A47" s="32">
        <v>2566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7"/>
      <c r="P47" s="38"/>
      <c r="Q47" s="33"/>
    </row>
    <row r="48" spans="1:17" ht="15" customHeight="1">
      <c r="A48" s="34" t="s">
        <v>19</v>
      </c>
      <c r="B48" s="39">
        <v>4.04</v>
      </c>
      <c r="C48" s="39">
        <v>12.31</v>
      </c>
      <c r="D48" s="39">
        <v>8.53</v>
      </c>
      <c r="E48" s="39">
        <v>16.84</v>
      </c>
      <c r="F48" s="39">
        <v>36.15</v>
      </c>
      <c r="G48" s="39">
        <v>36.51</v>
      </c>
      <c r="H48" s="39">
        <v>25.27</v>
      </c>
      <c r="I48" s="39">
        <v>15.64</v>
      </c>
      <c r="J48" s="39">
        <v>9.3</v>
      </c>
      <c r="K48" s="39">
        <v>4.01</v>
      </c>
      <c r="L48" s="39">
        <v>1.79</v>
      </c>
      <c r="M48" s="39">
        <v>5.43</v>
      </c>
      <c r="N48" s="39">
        <f>MAX(N7:N41)</f>
        <v>140.03971199999998</v>
      </c>
      <c r="O48" s="42">
        <f>MAX(O7:O41)</f>
        <v>4.4406172556064</v>
      </c>
      <c r="P48" s="40"/>
      <c r="Q48" s="33"/>
    </row>
    <row r="49" spans="1:17" ht="15" customHeight="1">
      <c r="A49" s="34" t="s">
        <v>16</v>
      </c>
      <c r="B49" s="39">
        <v>0.95</v>
      </c>
      <c r="C49" s="39">
        <v>2.46</v>
      </c>
      <c r="D49" s="39">
        <v>2.23</v>
      </c>
      <c r="E49" s="39">
        <v>3.22</v>
      </c>
      <c r="F49" s="39">
        <v>9.44</v>
      </c>
      <c r="G49" s="39">
        <v>15.49</v>
      </c>
      <c r="H49" s="39">
        <v>9.75</v>
      </c>
      <c r="I49" s="39">
        <v>4.38</v>
      </c>
      <c r="J49" s="39">
        <v>1.65</v>
      </c>
      <c r="K49" s="39">
        <v>1.06</v>
      </c>
      <c r="L49" s="39">
        <v>0.79</v>
      </c>
      <c r="M49" s="39">
        <v>0.89</v>
      </c>
      <c r="N49" s="39">
        <f>SUM(B49:M49)</f>
        <v>52.31</v>
      </c>
      <c r="O49" s="42">
        <f>AVERAGE(O7:O41)</f>
        <v>1.6557525790185605</v>
      </c>
      <c r="P49" s="40"/>
      <c r="Q49" s="33"/>
    </row>
    <row r="50" spans="1:17" ht="15" customHeight="1">
      <c r="A50" s="34" t="s">
        <v>20</v>
      </c>
      <c r="B50" s="39">
        <v>0.13</v>
      </c>
      <c r="C50" s="39">
        <v>0.28</v>
      </c>
      <c r="D50" s="39">
        <v>0.13</v>
      </c>
      <c r="E50" s="39">
        <v>0.18</v>
      </c>
      <c r="F50" s="39">
        <v>0.66</v>
      </c>
      <c r="G50" s="39">
        <v>0.97</v>
      </c>
      <c r="H50" s="39">
        <v>0.71</v>
      </c>
      <c r="I50" s="39">
        <v>0.35</v>
      </c>
      <c r="J50" s="39">
        <v>0.27</v>
      </c>
      <c r="K50" s="39">
        <v>0.16</v>
      </c>
      <c r="L50" s="39">
        <v>0.09</v>
      </c>
      <c r="M50" s="39">
        <v>0.08</v>
      </c>
      <c r="N50" s="39">
        <f>MIN(N7:N41)</f>
        <v>11.410999999999998</v>
      </c>
      <c r="O50" s="43">
        <f>MIN(O7:O41)</f>
        <v>0.36183938669999993</v>
      </c>
      <c r="P50" s="40"/>
      <c r="Q50" s="33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2016-07-11T07:00:21Z</cp:lastPrinted>
  <dcterms:created xsi:type="dcterms:W3CDTF">1994-01-31T08:04:27Z</dcterms:created>
  <dcterms:modified xsi:type="dcterms:W3CDTF">2020-04-23T03:26:16Z</dcterms:modified>
  <cp:category/>
  <cp:version/>
  <cp:contentType/>
  <cp:contentStatus/>
</cp:coreProperties>
</file>