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0" sheetId="1" r:id="rId1"/>
    <sheet name="ปริมาณน้ำสูงสุด" sheetId="2" r:id="rId2"/>
    <sheet name="Data Y.30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<sst xmlns="http://schemas.openxmlformats.org/spreadsheetml/2006/main" count="47" uniqueCount="22">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</sst>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4"/>
      <color indexed="10"/>
      <name val="AngsanaUPC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4" fontId="24" fillId="0" borderId="0" xfId="46" applyNumberFormat="1" applyFont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4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>
      <alignment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16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8" xfId="46" applyNumberFormat="1" applyFont="1" applyBorder="1">
      <alignment/>
      <protection/>
    </xf>
    <xf numFmtId="16" fontId="24" fillId="0" borderId="27" xfId="46" applyNumberFormat="1" applyFont="1" applyBorder="1" applyAlignment="1">
      <alignment horizontal="right"/>
      <protection/>
    </xf>
    <xf numFmtId="2" fontId="24" fillId="18" borderId="22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2" fontId="0" fillId="0" borderId="0" xfId="46" applyNumberFormat="1" applyAlignment="1">
      <alignment horizontal="right"/>
      <protection/>
    </xf>
    <xf numFmtId="2" fontId="30" fillId="0" borderId="0" xfId="46" applyNumberFormat="1" applyFont="1">
      <alignment/>
      <protection/>
    </xf>
    <xf numFmtId="0" fontId="24" fillId="0" borderId="19" xfId="46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32" fillId="0" borderId="30" xfId="46" applyNumberFormat="1" applyFont="1" applyBorder="1">
      <alignment/>
      <protection/>
    </xf>
    <xf numFmtId="193" fontId="24" fillId="0" borderId="31" xfId="46" applyNumberFormat="1" applyFont="1" applyBorder="1">
      <alignment/>
      <protection/>
    </xf>
    <xf numFmtId="2" fontId="24" fillId="0" borderId="32" xfId="46" applyNumberFormat="1" applyFont="1" applyBorder="1">
      <alignment/>
      <protection/>
    </xf>
    <xf numFmtId="2" fontId="24" fillId="0" borderId="30" xfId="46" applyNumberFormat="1" applyFont="1" applyBorder="1">
      <alignment/>
      <protection/>
    </xf>
    <xf numFmtId="193" fontId="24" fillId="0" borderId="33" xfId="46" applyNumberFormat="1" applyFont="1" applyBorder="1">
      <alignment/>
      <protection/>
    </xf>
    <xf numFmtId="0" fontId="24" fillId="0" borderId="29" xfId="46" applyFont="1" applyBorder="1">
      <alignment/>
      <protection/>
    </xf>
    <xf numFmtId="0" fontId="24" fillId="0" borderId="30" xfId="46" applyFont="1" applyBorder="1">
      <alignment/>
      <protection/>
    </xf>
    <xf numFmtId="0" fontId="24" fillId="0" borderId="32" xfId="46" applyFont="1" applyBorder="1">
      <alignment/>
      <protection/>
    </xf>
    <xf numFmtId="0" fontId="24" fillId="0" borderId="33" xfId="46" applyFon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625"/>
          <c:y val="0.023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Y.30'!$Q$9:$Q$43</c:f>
              <c:numCache>
                <c:ptCount val="35"/>
                <c:pt idx="0">
                  <c:v>1.52</c:v>
                </c:pt>
                <c:pt idx="1">
                  <c:v>2.17</c:v>
                </c:pt>
                <c:pt idx="2">
                  <c:v>2.15</c:v>
                </c:pt>
                <c:pt idx="3">
                  <c:v>3.41</c:v>
                </c:pt>
                <c:pt idx="4">
                  <c:v>3.25</c:v>
                </c:pt>
                <c:pt idx="5">
                  <c:v>2.8</c:v>
                </c:pt>
                <c:pt idx="6">
                  <c:v>2.7</c:v>
                </c:pt>
                <c:pt idx="7">
                  <c:v>2.3</c:v>
                </c:pt>
                <c:pt idx="8">
                  <c:v>3.21</c:v>
                </c:pt>
                <c:pt idx="9">
                  <c:v>1.8</c:v>
                </c:pt>
                <c:pt idx="10">
                  <c:v>2.2</c:v>
                </c:pt>
                <c:pt idx="11">
                  <c:v>2.87</c:v>
                </c:pt>
                <c:pt idx="12">
                  <c:v>4.6</c:v>
                </c:pt>
                <c:pt idx="13">
                  <c:v>3.4</c:v>
                </c:pt>
                <c:pt idx="14">
                  <c:v>2.67</c:v>
                </c:pt>
                <c:pt idx="15">
                  <c:v>2.51</c:v>
                </c:pt>
                <c:pt idx="16">
                  <c:v>2.75</c:v>
                </c:pt>
                <c:pt idx="17">
                  <c:v>2.65</c:v>
                </c:pt>
                <c:pt idx="18">
                  <c:v>2.65</c:v>
                </c:pt>
                <c:pt idx="19">
                  <c:v>2.8</c:v>
                </c:pt>
                <c:pt idx="20">
                  <c:v>3.02</c:v>
                </c:pt>
                <c:pt idx="21">
                  <c:v>2.660000000000025</c:v>
                </c:pt>
                <c:pt idx="22">
                  <c:v>2.92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1.670000000000016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</c:v>
                </c:pt>
                <c:pt idx="29">
                  <c:v>2.590000000000032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2.430000000000007</c:v>
                </c:pt>
                <c:pt idx="34">
                  <c:v>2.3999999999999773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Y.30'!$T$9:$T$43</c:f>
              <c:numCache>
                <c:ptCount val="35"/>
                <c:pt idx="1">
                  <c:v>0.34</c:v>
                </c:pt>
                <c:pt idx="3">
                  <c:v>0.35</c:v>
                </c:pt>
                <c:pt idx="4">
                  <c:v>0.31</c:v>
                </c:pt>
                <c:pt idx="5">
                  <c:v>0.35</c:v>
                </c:pt>
                <c:pt idx="6">
                  <c:v>0.21</c:v>
                </c:pt>
                <c:pt idx="7">
                  <c:v>0.33</c:v>
                </c:pt>
                <c:pt idx="8">
                  <c:v>0.5</c:v>
                </c:pt>
                <c:pt idx="9">
                  <c:v>0.46</c:v>
                </c:pt>
                <c:pt idx="10">
                  <c:v>0.56</c:v>
                </c:pt>
                <c:pt idx="11">
                  <c:v>0.48</c:v>
                </c:pt>
                <c:pt idx="12">
                  <c:v>0.36</c:v>
                </c:pt>
                <c:pt idx="13">
                  <c:v>0.39</c:v>
                </c:pt>
                <c:pt idx="14">
                  <c:v>0.4</c:v>
                </c:pt>
                <c:pt idx="15">
                  <c:v>0.47</c:v>
                </c:pt>
                <c:pt idx="16">
                  <c:v>0.66</c:v>
                </c:pt>
                <c:pt idx="17">
                  <c:v>0.62</c:v>
                </c:pt>
                <c:pt idx="18">
                  <c:v>0.41</c:v>
                </c:pt>
                <c:pt idx="19">
                  <c:v>0.45</c:v>
                </c:pt>
                <c:pt idx="20">
                  <c:v>0.47</c:v>
                </c:pt>
                <c:pt idx="21">
                  <c:v>0.44999999999998863</c:v>
                </c:pt>
                <c:pt idx="22">
                  <c:v>0.44</c:v>
                </c:pt>
                <c:pt idx="23">
                  <c:v>0.3</c:v>
                </c:pt>
                <c:pt idx="24">
                  <c:v>0.17000000000001592</c:v>
                </c:pt>
                <c:pt idx="25">
                  <c:v>0.2300000000000182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0.17900000000003047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0.09000000000003183</c:v>
                </c:pt>
                <c:pt idx="33">
                  <c:v>0.07999999999998408</c:v>
                </c:pt>
                <c:pt idx="34">
                  <c:v>0.12999999999999545</c:v>
                </c:pt>
              </c:numCache>
            </c:numRef>
          </c:val>
        </c:ser>
        <c:overlap val="100"/>
        <c:gapWidth val="50"/>
        <c:axId val="6002226"/>
        <c:axId val="54020035"/>
      </c:barChart>
      <c:catAx>
        <c:axId val="6002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020035"/>
        <c:crossesAt val="0"/>
        <c:auto val="1"/>
        <c:lblOffset val="100"/>
        <c:tickLblSkip val="2"/>
        <c:noMultiLvlLbl val="0"/>
      </c:catAx>
      <c:valAx>
        <c:axId val="5402003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02226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1025"/>
          <c:w val="0.857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Y.30'!$C$9:$C$43</c:f>
              <c:numCache>
                <c:ptCount val="35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19.4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67.1</c:v>
                </c:pt>
                <c:pt idx="32">
                  <c:v>15.98</c:v>
                </c:pt>
                <c:pt idx="33">
                  <c:v>39.62</c:v>
                </c:pt>
                <c:pt idx="34">
                  <c:v>35.96</c:v>
                </c:pt>
              </c:numCache>
            </c:numRef>
          </c:val>
        </c:ser>
        <c:gapWidth val="50"/>
        <c:axId val="16418268"/>
        <c:axId val="13546685"/>
      </c:barChart>
      <c:catAx>
        <c:axId val="1641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546685"/>
        <c:crosses val="autoZero"/>
        <c:auto val="1"/>
        <c:lblOffset val="100"/>
        <c:tickLblSkip val="2"/>
        <c:noMultiLvlLbl val="0"/>
      </c:catAx>
      <c:valAx>
        <c:axId val="1354668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418268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workbookViewId="0" topLeftCell="A30">
      <selection activeCell="R47" sqref="R47"/>
    </sheetView>
  </sheetViews>
  <sheetFormatPr defaultColWidth="9.33203125" defaultRowHeight="21"/>
  <cols>
    <col min="1" max="1" width="4.83203125" style="5" customWidth="1"/>
    <col min="2" max="2" width="8" style="51" customWidth="1"/>
    <col min="3" max="3" width="7.83203125" style="51" customWidth="1"/>
    <col min="4" max="4" width="7.66015625" style="88" customWidth="1"/>
    <col min="5" max="5" width="8.16015625" style="5" customWidth="1"/>
    <col min="6" max="6" width="7.83203125" style="51" customWidth="1"/>
    <col min="7" max="7" width="7.66015625" style="88" customWidth="1"/>
    <col min="8" max="8" width="8.33203125" style="51" customWidth="1"/>
    <col min="9" max="9" width="7.83203125" style="51" customWidth="1"/>
    <col min="10" max="10" width="7.66015625" style="88" customWidth="1"/>
    <col min="11" max="11" width="8.33203125" style="51" customWidth="1"/>
    <col min="12" max="12" width="7.83203125" style="51" customWidth="1"/>
    <col min="13" max="13" width="7.66015625" style="88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9" width="9.33203125" style="5" customWidth="1"/>
    <col min="20" max="20" width="18" style="5" bestFit="1" customWidth="1"/>
    <col min="21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0" ht="23.2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M4" s="20"/>
      <c r="AN4" s="21"/>
    </row>
    <row r="5" spans="1:40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M5" s="20"/>
      <c r="AN5" s="21"/>
    </row>
    <row r="6" spans="1:40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M6" s="20"/>
      <c r="AN6" s="21"/>
    </row>
    <row r="7" spans="1:40" s="51" customFormat="1" ht="21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M7" s="20"/>
      <c r="AN7" s="21"/>
    </row>
    <row r="8" spans="1:40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/>
      <c r="AM8" s="20"/>
      <c r="AN8" s="21"/>
    </row>
    <row r="9" spans="1:40" ht="18" customHeight="1">
      <c r="A9" s="59">
        <v>2526</v>
      </c>
      <c r="B9" s="60">
        <f aca="true" t="shared" si="0" ref="B9:B31">$Q$5+Q9</f>
        <v>267.15</v>
      </c>
      <c r="C9" s="61">
        <v>12.69</v>
      </c>
      <c r="D9" s="62">
        <v>34977</v>
      </c>
      <c r="E9" s="63">
        <f aca="true" t="shared" si="1" ref="E9:E31">$Q$5+R9</f>
        <v>267.03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aca="true" t="shared" si="2" ref="K9:K31">$Q$5+U9</f>
        <v>265.92</v>
      </c>
      <c r="L9" s="64">
        <v>0</v>
      </c>
      <c r="M9" s="65">
        <v>34857</v>
      </c>
      <c r="N9" s="60">
        <v>18.61</v>
      </c>
      <c r="O9" s="68">
        <v>0.588849129</v>
      </c>
      <c r="P9" s="1"/>
      <c r="Q9" s="7">
        <v>1.52</v>
      </c>
      <c r="R9" s="51">
        <v>1.4</v>
      </c>
      <c r="T9" s="69"/>
      <c r="U9" s="51">
        <v>0.29</v>
      </c>
      <c r="AM9" s="20"/>
      <c r="AN9" s="21"/>
    </row>
    <row r="10" spans="1:40" ht="18" customHeight="1">
      <c r="A10" s="70">
        <v>2527</v>
      </c>
      <c r="B10" s="60">
        <f t="shared" si="0"/>
        <v>267.8</v>
      </c>
      <c r="C10" s="61">
        <v>31.73</v>
      </c>
      <c r="D10" s="62">
        <v>34991</v>
      </c>
      <c r="E10" s="71">
        <f t="shared" si="1"/>
        <v>267.52</v>
      </c>
      <c r="F10" s="61">
        <v>22</v>
      </c>
      <c r="G10" s="72">
        <v>34946</v>
      </c>
      <c r="H10" s="60">
        <f>$Q$5+T10</f>
        <v>265.96999999999997</v>
      </c>
      <c r="I10" s="61">
        <v>0.02</v>
      </c>
      <c r="J10" s="62">
        <v>34832</v>
      </c>
      <c r="K10" s="71">
        <f t="shared" si="2"/>
        <v>265.96999999999997</v>
      </c>
      <c r="L10" s="61">
        <v>0.02</v>
      </c>
      <c r="M10" s="72">
        <v>34832</v>
      </c>
      <c r="N10" s="60">
        <v>35.52</v>
      </c>
      <c r="O10" s="68">
        <v>1.13</v>
      </c>
      <c r="P10" s="1"/>
      <c r="Q10" s="7">
        <v>2.17</v>
      </c>
      <c r="R10" s="51">
        <v>1.89</v>
      </c>
      <c r="T10" s="5">
        <v>0.34</v>
      </c>
      <c r="U10" s="51">
        <v>0.34</v>
      </c>
      <c r="AM10" s="20"/>
      <c r="AN10" s="21"/>
    </row>
    <row r="11" spans="1:40" ht="18" customHeight="1">
      <c r="A11" s="70">
        <v>2528</v>
      </c>
      <c r="B11" s="60">
        <f t="shared" si="0"/>
        <v>267.78</v>
      </c>
      <c r="C11" s="61">
        <v>29</v>
      </c>
      <c r="D11" s="62">
        <v>34894</v>
      </c>
      <c r="E11" s="71">
        <f t="shared" si="1"/>
        <v>267.45</v>
      </c>
      <c r="F11" s="61">
        <v>19.44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2"/>
        <v>266</v>
      </c>
      <c r="L11" s="61">
        <v>0.04</v>
      </c>
      <c r="M11" s="72">
        <v>34814</v>
      </c>
      <c r="N11" s="60">
        <v>26.61</v>
      </c>
      <c r="O11" s="68">
        <v>0.8437951169999999</v>
      </c>
      <c r="P11" s="1"/>
      <c r="Q11" s="7">
        <v>2.15</v>
      </c>
      <c r="R11" s="51">
        <v>1.82</v>
      </c>
      <c r="T11" s="69"/>
      <c r="U11" s="51">
        <v>0.37</v>
      </c>
      <c r="AM11" s="20"/>
      <c r="AN11" s="21"/>
    </row>
    <row r="12" spans="1:40" ht="18" customHeight="1">
      <c r="A12" s="70">
        <v>2529</v>
      </c>
      <c r="B12" s="60">
        <f t="shared" si="0"/>
        <v>269.04</v>
      </c>
      <c r="C12" s="61">
        <v>83.6</v>
      </c>
      <c r="D12" s="62">
        <v>34949</v>
      </c>
      <c r="E12" s="71">
        <f t="shared" si="1"/>
        <v>268.53</v>
      </c>
      <c r="F12" s="61">
        <v>58.2</v>
      </c>
      <c r="G12" s="72">
        <v>34949</v>
      </c>
      <c r="H12" s="60">
        <f aca="true" t="shared" si="3" ref="H12:H31">$Q$5+T12</f>
        <v>265.98</v>
      </c>
      <c r="I12" s="61">
        <v>0</v>
      </c>
      <c r="J12" s="62">
        <v>34768</v>
      </c>
      <c r="K12" s="71">
        <f t="shared" si="2"/>
        <v>265.98</v>
      </c>
      <c r="L12" s="61">
        <v>0</v>
      </c>
      <c r="M12" s="72">
        <v>34768</v>
      </c>
      <c r="N12" s="60">
        <v>44.09</v>
      </c>
      <c r="O12" s="68">
        <v>1.399349061</v>
      </c>
      <c r="P12" s="1"/>
      <c r="Q12" s="7">
        <v>3.41</v>
      </c>
      <c r="R12" s="51">
        <v>2.9</v>
      </c>
      <c r="T12" s="5">
        <v>0.35</v>
      </c>
      <c r="U12" s="51">
        <v>0.35</v>
      </c>
      <c r="AM12" s="20"/>
      <c r="AN12" s="21"/>
    </row>
    <row r="13" spans="1:40" ht="18" customHeight="1">
      <c r="A13" s="70">
        <v>2530</v>
      </c>
      <c r="B13" s="60">
        <f t="shared" si="0"/>
        <v>268.88</v>
      </c>
      <c r="C13" s="61">
        <v>71</v>
      </c>
      <c r="D13" s="62">
        <v>34929</v>
      </c>
      <c r="E13" s="71">
        <f t="shared" si="1"/>
        <v>268.18</v>
      </c>
      <c r="F13" s="61">
        <v>39.5</v>
      </c>
      <c r="G13" s="72">
        <v>34929</v>
      </c>
      <c r="H13" s="60">
        <f t="shared" si="3"/>
        <v>265.94</v>
      </c>
      <c r="I13" s="61">
        <v>0.04</v>
      </c>
      <c r="J13" s="62">
        <v>34870</v>
      </c>
      <c r="K13" s="71">
        <f t="shared" si="2"/>
        <v>265.94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v>3.25</v>
      </c>
      <c r="R13" s="51">
        <v>2.55</v>
      </c>
      <c r="T13" s="5">
        <v>0.31</v>
      </c>
      <c r="U13" s="51">
        <v>0.31</v>
      </c>
      <c r="AM13" s="20"/>
      <c r="AN13" s="21"/>
    </row>
    <row r="14" spans="1:40" ht="18" customHeight="1">
      <c r="A14" s="70">
        <v>2531</v>
      </c>
      <c r="B14" s="60">
        <f t="shared" si="0"/>
        <v>268.43</v>
      </c>
      <c r="C14" s="61">
        <v>63.2</v>
      </c>
      <c r="D14" s="62">
        <v>34898</v>
      </c>
      <c r="E14" s="71">
        <f t="shared" si="1"/>
        <v>268.25</v>
      </c>
      <c r="F14" s="61">
        <v>46.24</v>
      </c>
      <c r="G14" s="72">
        <v>34898</v>
      </c>
      <c r="H14" s="60">
        <f t="shared" si="3"/>
        <v>265.98</v>
      </c>
      <c r="I14" s="61">
        <v>0.1</v>
      </c>
      <c r="J14" s="62">
        <v>34849</v>
      </c>
      <c r="K14" s="71">
        <f t="shared" si="2"/>
        <v>265.98</v>
      </c>
      <c r="L14" s="61">
        <v>0.1</v>
      </c>
      <c r="M14" s="72">
        <v>34849</v>
      </c>
      <c r="N14" s="60">
        <v>57.25</v>
      </c>
      <c r="O14" s="68">
        <v>1.81696581</v>
      </c>
      <c r="P14" s="1"/>
      <c r="Q14" s="7">
        <v>2.8</v>
      </c>
      <c r="R14" s="51">
        <v>2.62</v>
      </c>
      <c r="T14" s="5">
        <v>0.35</v>
      </c>
      <c r="U14" s="51">
        <v>0.35</v>
      </c>
      <c r="AM14" s="20"/>
      <c r="AN14" s="21"/>
    </row>
    <row r="15" spans="1:40" ht="18" customHeight="1">
      <c r="A15" s="70">
        <v>2532</v>
      </c>
      <c r="B15" s="60">
        <f t="shared" si="0"/>
        <v>268.33</v>
      </c>
      <c r="C15" s="61">
        <v>26.7</v>
      </c>
      <c r="D15" s="62">
        <v>34926</v>
      </c>
      <c r="E15" s="71">
        <f t="shared" si="1"/>
        <v>268.08</v>
      </c>
      <c r="F15" s="61">
        <v>22.22</v>
      </c>
      <c r="G15" s="72">
        <v>34926</v>
      </c>
      <c r="H15" s="60">
        <f t="shared" si="3"/>
        <v>265.84</v>
      </c>
      <c r="I15" s="67">
        <v>0</v>
      </c>
      <c r="J15" s="62">
        <v>37308</v>
      </c>
      <c r="K15" s="71">
        <f t="shared" si="2"/>
        <v>265.98</v>
      </c>
      <c r="L15" s="61">
        <v>0.07</v>
      </c>
      <c r="M15" s="72">
        <v>34751</v>
      </c>
      <c r="N15" s="60">
        <v>63.46</v>
      </c>
      <c r="O15" s="68">
        <v>2.012297562</v>
      </c>
      <c r="P15" s="1"/>
      <c r="Q15" s="7">
        <v>2.7</v>
      </c>
      <c r="R15" s="51">
        <v>2.45</v>
      </c>
      <c r="T15" s="5">
        <v>0.21</v>
      </c>
      <c r="U15" s="51">
        <v>0.35</v>
      </c>
      <c r="AM15" s="20"/>
      <c r="AN15" s="21"/>
    </row>
    <row r="16" spans="1:40" ht="18" customHeight="1">
      <c r="A16" s="70">
        <v>2533</v>
      </c>
      <c r="B16" s="60">
        <f t="shared" si="0"/>
        <v>267.93</v>
      </c>
      <c r="C16" s="61">
        <v>19.4</v>
      </c>
      <c r="D16" s="62">
        <v>34998</v>
      </c>
      <c r="E16" s="71">
        <f t="shared" si="1"/>
        <v>267.68</v>
      </c>
      <c r="F16" s="61">
        <v>15</v>
      </c>
      <c r="G16" s="72">
        <v>34998</v>
      </c>
      <c r="H16" s="60">
        <f t="shared" si="3"/>
        <v>265.96</v>
      </c>
      <c r="I16" s="61">
        <v>0.03</v>
      </c>
      <c r="J16" s="62">
        <v>34856</v>
      </c>
      <c r="K16" s="71">
        <f t="shared" si="2"/>
        <v>265.96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v>2.3</v>
      </c>
      <c r="R16" s="51">
        <v>2.05</v>
      </c>
      <c r="T16" s="5">
        <v>0.33</v>
      </c>
      <c r="U16" s="51">
        <v>0.33</v>
      </c>
      <c r="AM16" s="20"/>
      <c r="AN16" s="21"/>
    </row>
    <row r="17" spans="1:40" ht="18" customHeight="1">
      <c r="A17" s="70">
        <v>2534</v>
      </c>
      <c r="B17" s="60">
        <f t="shared" si="0"/>
        <v>268.84</v>
      </c>
      <c r="C17" s="61">
        <v>38.1</v>
      </c>
      <c r="D17" s="62">
        <v>34856</v>
      </c>
      <c r="E17" s="71">
        <f t="shared" si="1"/>
        <v>267.65999999999997</v>
      </c>
      <c r="F17" s="61">
        <v>15.8</v>
      </c>
      <c r="G17" s="72">
        <v>34998</v>
      </c>
      <c r="H17" s="60">
        <f t="shared" si="3"/>
        <v>266.13</v>
      </c>
      <c r="I17" s="61">
        <v>0.02</v>
      </c>
      <c r="J17" s="62">
        <v>34880</v>
      </c>
      <c r="K17" s="71">
        <f t="shared" si="2"/>
        <v>266.13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v>3.21</v>
      </c>
      <c r="R17" s="51">
        <v>2.03</v>
      </c>
      <c r="T17" s="51">
        <v>0.5</v>
      </c>
      <c r="U17" s="51">
        <v>0.5</v>
      </c>
      <c r="AM17" s="20"/>
      <c r="AN17" s="21"/>
    </row>
    <row r="18" spans="1:40" ht="18" customHeight="1">
      <c r="A18" s="70">
        <v>2535</v>
      </c>
      <c r="B18" s="60">
        <f t="shared" si="0"/>
        <v>267.43</v>
      </c>
      <c r="C18" s="61">
        <v>10.6</v>
      </c>
      <c r="D18" s="62">
        <v>34972</v>
      </c>
      <c r="E18" s="71">
        <f t="shared" si="1"/>
        <v>267.36</v>
      </c>
      <c r="F18" s="61">
        <v>9.62</v>
      </c>
      <c r="G18" s="72" t="s">
        <v>20</v>
      </c>
      <c r="H18" s="60">
        <f t="shared" si="3"/>
        <v>266.09</v>
      </c>
      <c r="I18" s="61">
        <v>0.05</v>
      </c>
      <c r="J18" s="62">
        <v>34888</v>
      </c>
      <c r="K18" s="71">
        <f t="shared" si="2"/>
        <v>266.09</v>
      </c>
      <c r="L18" s="61">
        <v>0.05</v>
      </c>
      <c r="M18" s="72">
        <v>34888</v>
      </c>
      <c r="N18" s="60">
        <v>18.29</v>
      </c>
      <c r="O18" s="68">
        <v>0.5796533159999999</v>
      </c>
      <c r="P18" s="1"/>
      <c r="Q18" s="7">
        <v>1.8</v>
      </c>
      <c r="R18" s="51">
        <v>1.73</v>
      </c>
      <c r="T18" s="5">
        <v>0.46</v>
      </c>
      <c r="U18" s="51">
        <v>0.46</v>
      </c>
      <c r="AM18" s="20"/>
      <c r="AN18" s="21"/>
    </row>
    <row r="19" spans="1:40" ht="18" customHeight="1">
      <c r="A19" s="70">
        <v>2536</v>
      </c>
      <c r="B19" s="60">
        <f t="shared" si="0"/>
        <v>267.83</v>
      </c>
      <c r="C19" s="61">
        <v>16.7</v>
      </c>
      <c r="D19" s="62">
        <v>34941</v>
      </c>
      <c r="E19" s="71">
        <f t="shared" si="1"/>
        <v>267.57</v>
      </c>
      <c r="F19" s="61">
        <v>11.98</v>
      </c>
      <c r="G19" s="72">
        <v>34941</v>
      </c>
      <c r="H19" s="60">
        <f t="shared" si="3"/>
        <v>266.19</v>
      </c>
      <c r="I19" s="61">
        <v>0.08</v>
      </c>
      <c r="J19" s="62">
        <v>34802</v>
      </c>
      <c r="K19" s="71">
        <f t="shared" si="2"/>
        <v>266.19</v>
      </c>
      <c r="L19" s="61">
        <v>0.08</v>
      </c>
      <c r="M19" s="72">
        <v>34796</v>
      </c>
      <c r="N19" s="60">
        <v>22.75</v>
      </c>
      <c r="O19" s="68">
        <v>0.721078578</v>
      </c>
      <c r="P19" s="1"/>
      <c r="Q19" s="7">
        <v>2.2</v>
      </c>
      <c r="R19" s="51">
        <v>1.94</v>
      </c>
      <c r="T19" s="5">
        <v>0.56</v>
      </c>
      <c r="U19" s="51">
        <v>0.56</v>
      </c>
      <c r="AM19" s="20"/>
      <c r="AN19" s="21"/>
    </row>
    <row r="20" spans="1:40" ht="18" customHeight="1">
      <c r="A20" s="70">
        <v>2537</v>
      </c>
      <c r="B20" s="60">
        <f t="shared" si="0"/>
        <v>268.5</v>
      </c>
      <c r="C20" s="61">
        <v>32.36</v>
      </c>
      <c r="D20" s="62">
        <v>36373</v>
      </c>
      <c r="E20" s="71">
        <f t="shared" si="1"/>
        <v>268.11</v>
      </c>
      <c r="F20" s="61">
        <v>22.16</v>
      </c>
      <c r="G20" s="72">
        <v>36419</v>
      </c>
      <c r="H20" s="60">
        <f t="shared" si="3"/>
        <v>266.11</v>
      </c>
      <c r="I20" s="61">
        <v>0.04</v>
      </c>
      <c r="J20" s="62">
        <v>36246</v>
      </c>
      <c r="K20" s="71">
        <f t="shared" si="2"/>
        <v>266.11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v>2.87</v>
      </c>
      <c r="R20" s="51">
        <v>2.48</v>
      </c>
      <c r="T20" s="5">
        <v>0.48</v>
      </c>
      <c r="U20" s="51">
        <v>0.48</v>
      </c>
      <c r="AM20" s="20"/>
      <c r="AN20" s="21"/>
    </row>
    <row r="21" spans="1:40" ht="18" customHeight="1">
      <c r="A21" s="70">
        <v>2538</v>
      </c>
      <c r="B21" s="60">
        <f t="shared" si="0"/>
        <v>270.23</v>
      </c>
      <c r="C21" s="73">
        <v>86.7</v>
      </c>
      <c r="D21" s="62">
        <v>35673</v>
      </c>
      <c r="E21" s="71">
        <f t="shared" si="1"/>
        <v>269.14</v>
      </c>
      <c r="F21" s="61">
        <v>49.12</v>
      </c>
      <c r="G21" s="72">
        <v>35673</v>
      </c>
      <c r="H21" s="60">
        <f t="shared" si="3"/>
        <v>265.99</v>
      </c>
      <c r="I21" s="61">
        <v>0.01</v>
      </c>
      <c r="J21" s="62">
        <v>36330</v>
      </c>
      <c r="K21" s="71">
        <f t="shared" si="2"/>
        <v>265.99</v>
      </c>
      <c r="L21" s="61">
        <v>0.01</v>
      </c>
      <c r="M21" s="72">
        <v>35600</v>
      </c>
      <c r="N21" s="60">
        <v>76.32</v>
      </c>
      <c r="O21" s="68">
        <v>2.41</v>
      </c>
      <c r="P21" s="1"/>
      <c r="Q21" s="74">
        <v>4.6</v>
      </c>
      <c r="R21" s="51">
        <v>3.51</v>
      </c>
      <c r="T21" s="5">
        <v>0.36</v>
      </c>
      <c r="U21" s="51">
        <v>0.36</v>
      </c>
      <c r="AM21" s="20"/>
      <c r="AN21" s="21"/>
    </row>
    <row r="22" spans="1:40" ht="18" customHeight="1">
      <c r="A22" s="70">
        <v>2539</v>
      </c>
      <c r="B22" s="60">
        <f t="shared" si="0"/>
        <v>269.03</v>
      </c>
      <c r="C22" s="61">
        <v>51.9</v>
      </c>
      <c r="D22" s="62">
        <v>36404</v>
      </c>
      <c r="E22" s="71">
        <f t="shared" si="1"/>
        <v>268.75</v>
      </c>
      <c r="F22" s="61">
        <v>42.44</v>
      </c>
      <c r="G22" s="72">
        <v>36404</v>
      </c>
      <c r="H22" s="60">
        <f t="shared" si="3"/>
        <v>266.02</v>
      </c>
      <c r="I22" s="61">
        <v>0.02</v>
      </c>
      <c r="J22" s="62">
        <v>36311</v>
      </c>
      <c r="K22" s="71">
        <f t="shared" si="2"/>
        <v>266.02</v>
      </c>
      <c r="L22" s="61">
        <v>0.02</v>
      </c>
      <c r="M22" s="72">
        <v>36311</v>
      </c>
      <c r="N22" s="60">
        <v>57.397</v>
      </c>
      <c r="O22" s="68">
        <v>1.82</v>
      </c>
      <c r="P22" s="1"/>
      <c r="Q22" s="7">
        <v>3.4</v>
      </c>
      <c r="R22" s="51">
        <v>3.12</v>
      </c>
      <c r="T22" s="5">
        <v>0.39</v>
      </c>
      <c r="U22" s="51">
        <v>0.39</v>
      </c>
      <c r="AM22" s="20"/>
      <c r="AN22" s="21"/>
    </row>
    <row r="23" spans="1:40" ht="18" customHeight="1">
      <c r="A23" s="70">
        <v>2540</v>
      </c>
      <c r="B23" s="60">
        <f t="shared" si="0"/>
        <v>268.3</v>
      </c>
      <c r="C23" s="61">
        <v>27.9</v>
      </c>
      <c r="D23" s="62">
        <v>36404</v>
      </c>
      <c r="E23" s="71">
        <f t="shared" si="1"/>
        <v>268.18</v>
      </c>
      <c r="F23" s="61">
        <v>24.4</v>
      </c>
      <c r="G23" s="72">
        <v>36404</v>
      </c>
      <c r="H23" s="60">
        <f t="shared" si="3"/>
        <v>266.03</v>
      </c>
      <c r="I23" s="61">
        <v>0.02</v>
      </c>
      <c r="J23" s="62">
        <v>36352</v>
      </c>
      <c r="K23" s="71">
        <f t="shared" si="2"/>
        <v>266.03</v>
      </c>
      <c r="L23" s="61">
        <v>0.02</v>
      </c>
      <c r="M23" s="72">
        <v>36342</v>
      </c>
      <c r="N23" s="60">
        <v>24.985</v>
      </c>
      <c r="O23" s="68">
        <v>0.79</v>
      </c>
      <c r="P23" s="1"/>
      <c r="Q23" s="7">
        <v>2.67</v>
      </c>
      <c r="R23" s="51">
        <v>2.55</v>
      </c>
      <c r="T23" s="51">
        <v>0.4</v>
      </c>
      <c r="U23" s="51">
        <v>0.4</v>
      </c>
      <c r="AM23" s="20"/>
      <c r="AN23" s="21"/>
    </row>
    <row r="24" spans="1:40" ht="18" customHeight="1">
      <c r="A24" s="70">
        <v>2541</v>
      </c>
      <c r="B24" s="60">
        <f t="shared" si="0"/>
        <v>268.14</v>
      </c>
      <c r="C24" s="61">
        <v>24.93</v>
      </c>
      <c r="D24" s="62">
        <v>36413</v>
      </c>
      <c r="E24" s="71">
        <f t="shared" si="1"/>
        <v>267.82</v>
      </c>
      <c r="F24" s="61">
        <v>17.81</v>
      </c>
      <c r="G24" s="72">
        <v>36413</v>
      </c>
      <c r="H24" s="60">
        <f t="shared" si="3"/>
        <v>266.1</v>
      </c>
      <c r="I24" s="61">
        <v>0.07</v>
      </c>
      <c r="J24" s="62">
        <v>36337</v>
      </c>
      <c r="K24" s="71">
        <f t="shared" si="2"/>
        <v>266.1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v>2.51</v>
      </c>
      <c r="R24" s="51">
        <v>2.19</v>
      </c>
      <c r="T24" s="5">
        <v>0.47</v>
      </c>
      <c r="U24" s="51">
        <v>0.47</v>
      </c>
      <c r="AM24" s="20"/>
      <c r="AN24" s="21"/>
    </row>
    <row r="25" spans="1:40" ht="18" customHeight="1">
      <c r="A25" s="70">
        <v>2542</v>
      </c>
      <c r="B25" s="60">
        <f t="shared" si="0"/>
        <v>268.38</v>
      </c>
      <c r="C25" s="61">
        <v>47.5</v>
      </c>
      <c r="D25" s="62">
        <v>37155</v>
      </c>
      <c r="E25" s="71">
        <f t="shared" si="1"/>
        <v>268.15</v>
      </c>
      <c r="F25" s="61">
        <v>31.28</v>
      </c>
      <c r="G25" s="72">
        <v>37155</v>
      </c>
      <c r="H25" s="60">
        <f t="shared" si="3"/>
        <v>266.29</v>
      </c>
      <c r="I25" s="61">
        <v>0.03</v>
      </c>
      <c r="J25" s="62">
        <v>36982</v>
      </c>
      <c r="K25" s="71">
        <f t="shared" si="2"/>
        <v>266.29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v>2.75</v>
      </c>
      <c r="R25" s="51">
        <v>2.52</v>
      </c>
      <c r="T25" s="5">
        <v>0.66</v>
      </c>
      <c r="U25" s="51">
        <v>0.66</v>
      </c>
      <c r="AM25" s="20"/>
      <c r="AN25" s="21"/>
    </row>
    <row r="26" spans="1:40" ht="18" customHeight="1">
      <c r="A26" s="70">
        <v>2543</v>
      </c>
      <c r="B26" s="60">
        <f t="shared" si="0"/>
        <v>268.28</v>
      </c>
      <c r="C26" s="61">
        <v>42.35</v>
      </c>
      <c r="D26" s="62">
        <v>37129</v>
      </c>
      <c r="E26" s="71">
        <f t="shared" si="1"/>
        <v>267.77</v>
      </c>
      <c r="F26" s="61">
        <v>25.96</v>
      </c>
      <c r="G26" s="72">
        <v>37147</v>
      </c>
      <c r="H26" s="60">
        <f t="shared" si="3"/>
        <v>266.25</v>
      </c>
      <c r="I26" s="61">
        <v>0.07</v>
      </c>
      <c r="J26" s="62">
        <v>36958</v>
      </c>
      <c r="K26" s="71">
        <f t="shared" si="2"/>
        <v>266.25</v>
      </c>
      <c r="L26" s="61">
        <v>0.07</v>
      </c>
      <c r="M26" s="72">
        <v>36958</v>
      </c>
      <c r="N26" s="60">
        <v>39.576</v>
      </c>
      <c r="O26" s="68">
        <v>1.25</v>
      </c>
      <c r="P26" s="1"/>
      <c r="Q26" s="7">
        <v>2.65</v>
      </c>
      <c r="R26" s="51">
        <v>2.14</v>
      </c>
      <c r="T26" s="5">
        <v>0.62</v>
      </c>
      <c r="U26" s="51">
        <v>0.62</v>
      </c>
      <c r="AM26" s="20"/>
      <c r="AN26" s="21"/>
    </row>
    <row r="27" spans="1:40" ht="18" customHeight="1">
      <c r="A27" s="70">
        <v>2544</v>
      </c>
      <c r="B27" s="60">
        <f t="shared" si="0"/>
        <v>268.28</v>
      </c>
      <c r="C27" s="61">
        <v>39.85</v>
      </c>
      <c r="D27" s="62">
        <v>37480</v>
      </c>
      <c r="E27" s="71">
        <f t="shared" si="1"/>
        <v>268.21999999999997</v>
      </c>
      <c r="F27" s="61">
        <v>38.24</v>
      </c>
      <c r="G27" s="72">
        <v>37480</v>
      </c>
      <c r="H27" s="60">
        <f t="shared" si="3"/>
        <v>266.04</v>
      </c>
      <c r="I27" s="61">
        <v>0.02</v>
      </c>
      <c r="J27" s="62">
        <v>37300</v>
      </c>
      <c r="K27" s="71">
        <f t="shared" si="2"/>
        <v>266.1</v>
      </c>
      <c r="L27" s="61">
        <v>0.14</v>
      </c>
      <c r="M27" s="72">
        <v>37333</v>
      </c>
      <c r="N27" s="60">
        <v>66.747</v>
      </c>
      <c r="O27" s="68">
        <v>2.12</v>
      </c>
      <c r="P27" s="1"/>
      <c r="Q27" s="7">
        <v>2.65</v>
      </c>
      <c r="R27" s="51">
        <v>2.59</v>
      </c>
      <c r="T27" s="5">
        <v>0.41</v>
      </c>
      <c r="U27" s="51">
        <v>0.47</v>
      </c>
      <c r="AM27" s="20"/>
      <c r="AN27" s="21"/>
    </row>
    <row r="28" spans="1:40" ht="18" customHeight="1">
      <c r="A28" s="70">
        <v>2545</v>
      </c>
      <c r="B28" s="60">
        <f t="shared" si="0"/>
        <v>268.43</v>
      </c>
      <c r="C28" s="61">
        <v>46.2</v>
      </c>
      <c r="D28" s="62">
        <v>37509</v>
      </c>
      <c r="E28" s="71">
        <f t="shared" si="1"/>
        <v>268.3</v>
      </c>
      <c r="F28" s="61">
        <v>42.17</v>
      </c>
      <c r="G28" s="72">
        <v>37506</v>
      </c>
      <c r="H28" s="60">
        <f t="shared" si="3"/>
        <v>266.08</v>
      </c>
      <c r="I28" s="61">
        <v>0.125</v>
      </c>
      <c r="J28" s="62">
        <v>37351</v>
      </c>
      <c r="K28" s="71">
        <f t="shared" si="2"/>
        <v>266.08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v>2.8</v>
      </c>
      <c r="R28" s="51">
        <v>2.67</v>
      </c>
      <c r="T28" s="5">
        <v>0.45</v>
      </c>
      <c r="U28" s="51">
        <v>0.45</v>
      </c>
      <c r="AM28" s="20"/>
      <c r="AN28" s="21"/>
    </row>
    <row r="29" spans="1:40" ht="18" customHeight="1">
      <c r="A29" s="70">
        <v>2546</v>
      </c>
      <c r="B29" s="60">
        <f t="shared" si="0"/>
        <v>268.65</v>
      </c>
      <c r="C29" s="61">
        <v>43.9</v>
      </c>
      <c r="D29" s="62">
        <v>38609</v>
      </c>
      <c r="E29" s="71">
        <f t="shared" si="1"/>
        <v>268.46</v>
      </c>
      <c r="F29" s="61">
        <v>39.24</v>
      </c>
      <c r="G29" s="72">
        <v>38609</v>
      </c>
      <c r="H29" s="60">
        <f t="shared" si="3"/>
        <v>266.1</v>
      </c>
      <c r="I29" s="61">
        <v>0.12</v>
      </c>
      <c r="J29" s="72">
        <v>38699</v>
      </c>
      <c r="K29" s="71">
        <f t="shared" si="2"/>
        <v>266.1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v>3.02</v>
      </c>
      <c r="R29" s="51">
        <v>2.83</v>
      </c>
      <c r="T29" s="5">
        <v>0.47</v>
      </c>
      <c r="U29" s="51">
        <v>0.47</v>
      </c>
      <c r="AM29" s="20"/>
      <c r="AN29" s="21"/>
    </row>
    <row r="30" spans="1:40" ht="18" customHeight="1">
      <c r="A30" s="70">
        <v>2547</v>
      </c>
      <c r="B30" s="60">
        <f t="shared" si="0"/>
        <v>268.29</v>
      </c>
      <c r="C30" s="61">
        <v>33.58</v>
      </c>
      <c r="D30" s="62">
        <v>38242</v>
      </c>
      <c r="E30" s="71">
        <f t="shared" si="1"/>
        <v>268.05</v>
      </c>
      <c r="F30" s="61">
        <v>28.3</v>
      </c>
      <c r="G30" s="72">
        <v>38242</v>
      </c>
      <c r="H30" s="60">
        <f t="shared" si="3"/>
        <v>266.08</v>
      </c>
      <c r="I30" s="61">
        <v>0.08</v>
      </c>
      <c r="J30" s="72">
        <v>38159</v>
      </c>
      <c r="K30" s="71">
        <f t="shared" si="2"/>
        <v>266.08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v>2.660000000000025</v>
      </c>
      <c r="R30" s="51">
        <v>2.420000000000016</v>
      </c>
      <c r="T30" s="5">
        <v>0.44999999999998863</v>
      </c>
      <c r="U30" s="51">
        <v>0.44999999999998863</v>
      </c>
      <c r="AM30" s="20"/>
      <c r="AN30" s="21"/>
    </row>
    <row r="31" spans="1:21" ht="18" customHeight="1">
      <c r="A31" s="70">
        <v>2548</v>
      </c>
      <c r="B31" s="60">
        <f t="shared" si="0"/>
        <v>268.55</v>
      </c>
      <c r="C31" s="61">
        <v>32.37</v>
      </c>
      <c r="D31" s="72">
        <v>39020</v>
      </c>
      <c r="E31" s="71">
        <f t="shared" si="1"/>
        <v>268.55</v>
      </c>
      <c r="F31" s="61">
        <v>32.37</v>
      </c>
      <c r="G31" s="72">
        <v>39020</v>
      </c>
      <c r="H31" s="60">
        <f t="shared" si="3"/>
        <v>266.07</v>
      </c>
      <c r="I31" s="61">
        <v>0.11</v>
      </c>
      <c r="J31" s="72">
        <v>38728</v>
      </c>
      <c r="K31" s="71">
        <f t="shared" si="2"/>
        <v>266.07</v>
      </c>
      <c r="L31" s="61">
        <v>0.11</v>
      </c>
      <c r="M31" s="72">
        <v>38728</v>
      </c>
      <c r="N31" s="60">
        <v>71.10633600000001</v>
      </c>
      <c r="O31" s="68">
        <v>2.254767123287672</v>
      </c>
      <c r="P31" s="1"/>
      <c r="Q31" s="7">
        <v>2.92</v>
      </c>
      <c r="R31" s="51">
        <v>2.92</v>
      </c>
      <c r="T31" s="5">
        <v>0.44</v>
      </c>
      <c r="U31" s="51">
        <v>0.44</v>
      </c>
    </row>
    <row r="32" spans="1:20" ht="18" customHeight="1">
      <c r="A32" s="70">
        <v>2549</v>
      </c>
      <c r="B32" s="60">
        <f>3.2+Q5</f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f>0.3+Q5</f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</v>
      </c>
      <c r="P32" s="1"/>
      <c r="Q32" s="7">
        <f aca="true" t="shared" si="4" ref="Q32:Q42">B32-$Q$5</f>
        <v>3.1999999999999886</v>
      </c>
      <c r="T32" s="75">
        <v>0.3</v>
      </c>
    </row>
    <row r="33" spans="1:20" ht="18" customHeight="1">
      <c r="A33" s="70">
        <v>2550</v>
      </c>
      <c r="B33" s="60">
        <v>266.88</v>
      </c>
      <c r="C33" s="61">
        <v>7.98</v>
      </c>
      <c r="D33" s="62">
        <v>136</v>
      </c>
      <c r="E33" s="71">
        <v>266.84</v>
      </c>
      <c r="F33" s="61">
        <v>4.77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</v>
      </c>
      <c r="O33" s="68">
        <f aca="true" t="shared" si="5" ref="O33:O42">N33*0.0317097</f>
        <v>0.645292395</v>
      </c>
      <c r="P33" s="1"/>
      <c r="Q33" s="7">
        <f t="shared" si="4"/>
        <v>1.25</v>
      </c>
      <c r="T33" s="76">
        <f aca="true" t="shared" si="6" ref="T33:T43">H33-$Q$5</f>
        <v>0.17000000000001592</v>
      </c>
    </row>
    <row r="34" spans="1:20" ht="18" customHeight="1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5"/>
        <v>1.7370573660000002</v>
      </c>
      <c r="P34" s="1"/>
      <c r="Q34" s="7">
        <f t="shared" si="4"/>
        <v>1.670000000000016</v>
      </c>
      <c r="T34" s="51">
        <f t="shared" si="6"/>
        <v>0.2300000000000182</v>
      </c>
    </row>
    <row r="35" spans="1:20" ht="18" customHeight="1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</v>
      </c>
      <c r="G35" s="62">
        <v>280</v>
      </c>
      <c r="H35" s="71">
        <v>265.84</v>
      </c>
      <c r="I35" s="61">
        <v>0.12</v>
      </c>
      <c r="J35" s="62">
        <v>98</v>
      </c>
      <c r="K35" s="71">
        <v>265.84</v>
      </c>
      <c r="L35" s="61">
        <v>0.12</v>
      </c>
      <c r="M35" s="62">
        <v>98</v>
      </c>
      <c r="N35" s="71">
        <v>48.32</v>
      </c>
      <c r="O35" s="68">
        <f t="shared" si="5"/>
        <v>1.532212704</v>
      </c>
      <c r="P35" s="1"/>
      <c r="Q35" s="7">
        <f t="shared" si="4"/>
        <v>2.25</v>
      </c>
      <c r="T35" s="51">
        <f t="shared" si="6"/>
        <v>0.20999999999997954</v>
      </c>
    </row>
    <row r="36" spans="1:20" ht="18" customHeight="1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</v>
      </c>
      <c r="I36" s="61">
        <v>0.08</v>
      </c>
      <c r="J36" s="62">
        <v>40355</v>
      </c>
      <c r="K36" s="71">
        <v>265.91</v>
      </c>
      <c r="L36" s="61">
        <v>0.08</v>
      </c>
      <c r="M36" s="72">
        <v>40355</v>
      </c>
      <c r="N36" s="60">
        <v>53.83</v>
      </c>
      <c r="O36" s="68">
        <f t="shared" si="5"/>
        <v>1.7069331509999999</v>
      </c>
      <c r="P36" s="1"/>
      <c r="Q36" s="1">
        <f t="shared" si="4"/>
        <v>2.8100000000000023</v>
      </c>
      <c r="T36" s="51">
        <f t="shared" si="6"/>
        <v>0.28000000000002956</v>
      </c>
    </row>
    <row r="37" spans="1:20" ht="18" customHeight="1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265.993</v>
      </c>
      <c r="L37" s="61">
        <v>0.14</v>
      </c>
      <c r="M37" s="72">
        <v>40642</v>
      </c>
      <c r="N37" s="60">
        <v>144.34</v>
      </c>
      <c r="O37" s="68">
        <f t="shared" si="5"/>
        <v>4.5769780980000005</v>
      </c>
      <c r="P37" s="1"/>
      <c r="Q37" s="7">
        <f t="shared" si="4"/>
        <v>3.480000000000018</v>
      </c>
      <c r="T37" s="51">
        <f t="shared" si="6"/>
        <v>0.35000000000002274</v>
      </c>
    </row>
    <row r="38" spans="1:20" ht="18" customHeight="1">
      <c r="A38" s="70">
        <v>2555</v>
      </c>
      <c r="B38" s="60">
        <v>268.22</v>
      </c>
      <c r="C38" s="61">
        <v>45.78</v>
      </c>
      <c r="D38" s="62">
        <v>41167</v>
      </c>
      <c r="E38" s="71">
        <v>267.66</v>
      </c>
      <c r="F38" s="61">
        <v>32.85</v>
      </c>
      <c r="G38" s="72">
        <v>41167</v>
      </c>
      <c r="H38" s="60">
        <v>265.809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66.71</v>
      </c>
      <c r="O38" s="68">
        <f t="shared" si="5"/>
        <v>2.115354087</v>
      </c>
      <c r="P38" s="1"/>
      <c r="Q38" s="1">
        <f t="shared" si="4"/>
        <v>2.590000000000032</v>
      </c>
      <c r="T38" s="51">
        <f t="shared" si="6"/>
        <v>0.17900000000003047</v>
      </c>
    </row>
    <row r="39" spans="1:20" ht="18" customHeight="1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</v>
      </c>
      <c r="I39" s="61">
        <v>0.03</v>
      </c>
      <c r="J39" s="62">
        <v>41449</v>
      </c>
      <c r="K39" s="71">
        <v>265.85</v>
      </c>
      <c r="L39" s="61">
        <v>0.03</v>
      </c>
      <c r="M39" s="72">
        <v>41449</v>
      </c>
      <c r="N39" s="60">
        <v>44.14</v>
      </c>
      <c r="O39" s="68">
        <f t="shared" si="5"/>
        <v>1.399666158</v>
      </c>
      <c r="P39" s="1"/>
      <c r="Q39" s="7">
        <f t="shared" si="4"/>
        <v>2</v>
      </c>
      <c r="T39" s="51">
        <f t="shared" si="6"/>
        <v>0.22000000000002728</v>
      </c>
    </row>
    <row r="40" spans="1:20" ht="18" customHeight="1">
      <c r="A40" s="70">
        <v>2557</v>
      </c>
      <c r="B40" s="60">
        <v>269.02</v>
      </c>
      <c r="C40" s="61">
        <v>67.1</v>
      </c>
      <c r="D40" s="62">
        <v>41871</v>
      </c>
      <c r="E40" s="71">
        <v>268.422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5"/>
        <v>1.849943898</v>
      </c>
      <c r="P40" s="1"/>
      <c r="Q40" s="1">
        <f t="shared" si="4"/>
        <v>3.3899999999999864</v>
      </c>
      <c r="T40" s="51">
        <f t="shared" si="6"/>
        <v>0.11000000000001364</v>
      </c>
    </row>
    <row r="41" spans="1:20" ht="18" customHeight="1">
      <c r="A41" s="70">
        <v>2558</v>
      </c>
      <c r="B41" s="60">
        <v>267.17</v>
      </c>
      <c r="C41" s="61">
        <v>15.98</v>
      </c>
      <c r="D41" s="62">
        <v>42266</v>
      </c>
      <c r="E41" s="71">
        <v>266.914</v>
      </c>
      <c r="F41" s="61">
        <v>11.47</v>
      </c>
      <c r="G41" s="72">
        <v>42266</v>
      </c>
      <c r="H41" s="60">
        <v>265.72</v>
      </c>
      <c r="I41" s="61">
        <v>0.04</v>
      </c>
      <c r="J41" s="62">
        <v>42188</v>
      </c>
      <c r="K41" s="71">
        <v>265.72</v>
      </c>
      <c r="L41" s="61">
        <v>0.04</v>
      </c>
      <c r="M41" s="72">
        <v>42188</v>
      </c>
      <c r="N41" s="60">
        <v>18.01</v>
      </c>
      <c r="O41" s="68">
        <f t="shared" si="5"/>
        <v>0.5710916970000001</v>
      </c>
      <c r="P41" s="1"/>
      <c r="Q41" s="1">
        <f t="shared" si="4"/>
        <v>1.5400000000000205</v>
      </c>
      <c r="T41" s="51">
        <f t="shared" si="6"/>
        <v>0.09000000000003183</v>
      </c>
    </row>
    <row r="42" spans="1:20" ht="18" customHeight="1">
      <c r="A42" s="70">
        <v>2559</v>
      </c>
      <c r="B42" s="60">
        <v>268.06</v>
      </c>
      <c r="C42" s="61">
        <v>39.62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265.71</v>
      </c>
      <c r="I42" s="61">
        <v>0.04</v>
      </c>
      <c r="J42" s="62">
        <v>42728</v>
      </c>
      <c r="K42" s="71">
        <v>265.727</v>
      </c>
      <c r="L42" s="61">
        <v>0.06</v>
      </c>
      <c r="M42" s="72">
        <v>42728</v>
      </c>
      <c r="N42" s="60">
        <v>61.07</v>
      </c>
      <c r="O42" s="68">
        <f t="shared" si="5"/>
        <v>1.936511379</v>
      </c>
      <c r="P42" s="1"/>
      <c r="Q42" s="1">
        <f t="shared" si="4"/>
        <v>2.430000000000007</v>
      </c>
      <c r="T42" s="51">
        <f t="shared" si="6"/>
        <v>0.07999999999998408</v>
      </c>
    </row>
    <row r="43" spans="1:20" ht="18" customHeight="1">
      <c r="A43" s="70">
        <v>2560</v>
      </c>
      <c r="B43" s="60">
        <v>268.03</v>
      </c>
      <c r="C43" s="61">
        <v>35.96</v>
      </c>
      <c r="D43" s="62">
        <v>43299</v>
      </c>
      <c r="E43" s="71">
        <v>267.82</v>
      </c>
      <c r="F43" s="61">
        <v>30.79</v>
      </c>
      <c r="G43" s="72">
        <v>43299</v>
      </c>
      <c r="H43" s="60">
        <v>265.76</v>
      </c>
      <c r="I43" s="61">
        <v>0.03</v>
      </c>
      <c r="J43" s="62">
        <v>43162</v>
      </c>
      <c r="K43" s="71">
        <v>265.79</v>
      </c>
      <c r="L43" s="61">
        <v>0.04</v>
      </c>
      <c r="M43" s="72">
        <v>43162</v>
      </c>
      <c r="N43" s="60">
        <v>85.72</v>
      </c>
      <c r="O43" s="68">
        <v>2.72</v>
      </c>
      <c r="P43" s="1"/>
      <c r="Q43" s="7">
        <v>2.3999999999999773</v>
      </c>
      <c r="T43" s="51">
        <f t="shared" si="6"/>
        <v>0.12999999999999545</v>
      </c>
    </row>
    <row r="44" spans="1:20" ht="18" customHeight="1">
      <c r="A44" s="70"/>
      <c r="B44" s="60"/>
      <c r="C44" s="61"/>
      <c r="D44" s="62"/>
      <c r="E44" s="71"/>
      <c r="F44" s="61"/>
      <c r="G44" s="72"/>
      <c r="H44" s="60"/>
      <c r="I44" s="61"/>
      <c r="J44" s="62"/>
      <c r="K44" s="71"/>
      <c r="L44" s="61"/>
      <c r="M44" s="72"/>
      <c r="N44" s="60"/>
      <c r="O44" s="68"/>
      <c r="P44" s="1"/>
      <c r="Q44" s="1"/>
      <c r="T44" s="51"/>
    </row>
    <row r="45" spans="1:17" ht="18" customHeight="1">
      <c r="A45" s="70"/>
      <c r="B45" s="60"/>
      <c r="C45" s="61"/>
      <c r="D45" s="62"/>
      <c r="E45" s="71"/>
      <c r="F45" s="61"/>
      <c r="G45" s="72"/>
      <c r="H45" s="60"/>
      <c r="I45" s="61"/>
      <c r="J45" s="62"/>
      <c r="K45" s="71"/>
      <c r="L45" s="61"/>
      <c r="M45" s="72"/>
      <c r="N45" s="60"/>
      <c r="O45" s="68"/>
      <c r="P45" s="1"/>
      <c r="Q45" s="1"/>
    </row>
    <row r="46" spans="1:17" ht="18" customHeight="1">
      <c r="A46" s="70"/>
      <c r="B46" s="60"/>
      <c r="C46" s="61"/>
      <c r="D46" s="62"/>
      <c r="E46" s="71"/>
      <c r="F46" s="61"/>
      <c r="G46" s="72"/>
      <c r="H46" s="60"/>
      <c r="I46" s="61"/>
      <c r="J46" s="62"/>
      <c r="K46" s="71"/>
      <c r="L46" s="61"/>
      <c r="M46" s="72"/>
      <c r="N46" s="60"/>
      <c r="O46" s="68"/>
      <c r="P46" s="1"/>
      <c r="Q46" s="1"/>
    </row>
    <row r="47" spans="1:17" ht="18" customHeight="1">
      <c r="A47" s="70"/>
      <c r="B47" s="60"/>
      <c r="C47" s="61"/>
      <c r="D47" s="62"/>
      <c r="E47" s="71"/>
      <c r="F47" s="61"/>
      <c r="G47" s="72"/>
      <c r="H47" s="60"/>
      <c r="I47" s="61"/>
      <c r="J47" s="62"/>
      <c r="K47" s="71"/>
      <c r="L47" s="61"/>
      <c r="M47" s="72"/>
      <c r="N47" s="60"/>
      <c r="O47" s="68"/>
      <c r="P47" s="1"/>
      <c r="Q47" s="1"/>
    </row>
    <row r="48" spans="1:17" ht="22.5" customHeight="1">
      <c r="A48" s="77"/>
      <c r="B48" s="78"/>
      <c r="C48" s="79" t="s">
        <v>21</v>
      </c>
      <c r="D48" s="80"/>
      <c r="E48" s="81"/>
      <c r="F48" s="82"/>
      <c r="G48" s="83"/>
      <c r="H48" s="84"/>
      <c r="I48" s="85"/>
      <c r="J48" s="80"/>
      <c r="K48" s="86"/>
      <c r="L48" s="82"/>
      <c r="M48" s="83"/>
      <c r="N48" s="84"/>
      <c r="O48" s="87"/>
      <c r="P48" s="1"/>
      <c r="Q48" s="1"/>
    </row>
    <row r="49" spans="1:17" ht="21">
      <c r="A49" s="1"/>
      <c r="B49" s="1"/>
      <c r="C49" s="1"/>
      <c r="D49" s="12"/>
      <c r="E49" s="1"/>
      <c r="F49" s="1"/>
      <c r="G49" s="12"/>
      <c r="H49" s="1"/>
      <c r="I49" s="1"/>
      <c r="J49" s="12"/>
      <c r="K49" s="1"/>
      <c r="L49" s="1"/>
      <c r="M49" s="12"/>
      <c r="N49" s="1"/>
      <c r="O49" s="1"/>
      <c r="P49" s="1"/>
      <c r="Q49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2010-12-01T06:44:10Z</cp:lastPrinted>
  <dcterms:created xsi:type="dcterms:W3CDTF">1994-01-31T08:04:27Z</dcterms:created>
  <dcterms:modified xsi:type="dcterms:W3CDTF">2018-06-19T08:12:01Z</dcterms:modified>
  <cp:category/>
  <cp:version/>
  <cp:contentType/>
  <cp:contentStatus/>
</cp:coreProperties>
</file>