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10" windowHeight="7740" activeTab="1"/>
  </bookViews>
  <sheets>
    <sheet name="ตะกอน- Y.24" sheetId="1" r:id="rId1"/>
    <sheet name="กราฟY.24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<sst xmlns="http://schemas.openxmlformats.org/spreadsheetml/2006/main" count="23" uniqueCount="23">
  <si>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</si>
  <si>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</si>
  <si>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</si>
  <si>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</si>
  <si>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</si>
  <si>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</si>
  <si>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</si>
  <si>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</si>
  <si>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</si>
  <si>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</si>
  <si>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</si>
  <si>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</si>
  <si>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</si>
  <si>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</si>
  <si>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</si>
  <si>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</si>
  <si>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</si>
  <si>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</si>
  <si>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</si>
  <si>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</si>
  <si>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</si>
  <si>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พื้นที่รับน้ำ 597 ตร.กม.</t>
  </si>
  <si>
    <t>น้ำปี้ สถานี Y.24 บ้านมาง อ.เชียงม่วน จ.พะเยา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</si>
</sst>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(&quot;฿&quot;* #,##0.00_);_(&quot;฿&quot;* \(#,##0.00\);_(&quot;฿&quot;* &quot;-&quot;??_);_(@_)"/>
    <numFmt numFmtId="200" formatCode="_(&quot;฿&quot;* #,##0_);_(&quot;฿&quot;* \(#,##0\);_(&quot;฿&quot;* &quot;-&quot;_);_(@_)"/>
    <numFmt numFmtId="201" formatCode="#,##0.0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</numFmts>
  <fonts count="37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1"/>
    </font>
    <font>
      <u val="single"/>
      <sz val="14"/>
      <color indexed="12"/>
      <name val="Eucrosi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4"/>
      <color indexed="12"/>
      <name val="TH SarabunPSK"/>
      <family val="2"/>
    </font>
    <font>
      <sz val="10"/>
      <color indexed="10"/>
      <name val="Arial"/>
      <family val="2"/>
    </font>
    <font>
      <sz val="13.5"/>
      <color indexed="12"/>
      <name val="TH SarabunPSK"/>
      <family val="0"/>
    </font>
    <font>
      <sz val="13.5"/>
      <color indexed="13"/>
      <name val="TH SarabunPSK"/>
      <family val="0"/>
    </font>
    <font>
      <sz val="13.5"/>
      <color indexed="10"/>
      <name val="TH SarabunPSK"/>
      <family val="0"/>
    </font>
    <font>
      <sz val="9.9"/>
      <color indexed="12"/>
      <name val="TH SarabunPSK"/>
      <family val="0"/>
    </font>
    <font>
      <sz val="14"/>
      <color indexed="10"/>
      <name val="TH SarabunPSK"/>
      <family val="2"/>
    </font>
    <font>
      <sz val="14"/>
      <color indexed="13"/>
      <name val="TH SarabunPSK"/>
      <family val="0"/>
    </font>
    <font>
      <b/>
      <sz val="11.75"/>
      <color indexed="13"/>
      <name val="TH SarabunPSK"/>
      <family val="0"/>
    </font>
    <font>
      <sz val="11.75"/>
      <color indexed="13"/>
      <name val="TH SarabunPSK"/>
      <family val="0"/>
    </font>
    <font>
      <b/>
      <sz val="15"/>
      <color indexed="12"/>
      <name val="TH SarabunPSK"/>
      <family val="0"/>
    </font>
    <font>
      <sz val="14"/>
      <color rgb="FFFF0000"/>
      <name val="TH SarabunPSK"/>
      <family val="2"/>
    </font>
    <font>
      <sz val="14"/>
      <color rgb="FF0000FF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2" fontId="20" fillId="0" borderId="0" xfId="44" applyNumberFormat="1" applyFont="1" applyAlignment="1">
      <alignment horizontal="centerContinuous"/>
      <protection/>
    </xf>
    <xf numFmtId="2" fontId="21" fillId="0" borderId="0" xfId="44" applyNumberFormat="1" applyFont="1" applyAlignment="1">
      <alignment horizontal="centerContinuous"/>
      <protection/>
    </xf>
    <xf numFmtId="0" fontId="21" fillId="0" borderId="0" xfId="44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4" applyNumberFormat="1" applyFont="1">
      <alignment/>
      <protection/>
    </xf>
    <xf numFmtId="0" fontId="21" fillId="0" borderId="0" xfId="44" applyFont="1">
      <alignment/>
      <protection/>
    </xf>
    <xf numFmtId="2" fontId="21" fillId="18" borderId="10" xfId="44" applyNumberFormat="1" applyFont="1" applyFill="1" applyBorder="1" applyAlignment="1">
      <alignment horizontal="center"/>
      <protection/>
    </xf>
    <xf numFmtId="2" fontId="21" fillId="18" borderId="11" xfId="44" applyNumberFormat="1" applyFont="1" applyFill="1" applyBorder="1" applyAlignment="1">
      <alignment horizontal="center"/>
      <protection/>
    </xf>
    <xf numFmtId="1" fontId="21" fillId="18" borderId="12" xfId="44" applyNumberFormat="1" applyFont="1" applyFill="1" applyBorder="1" applyAlignment="1">
      <alignment horizontal="center"/>
      <protection/>
    </xf>
    <xf numFmtId="1" fontId="21" fillId="18" borderId="13" xfId="44" applyNumberFormat="1" applyFont="1" applyFill="1" applyBorder="1" applyAlignment="1">
      <alignment horizontal="center"/>
      <protection/>
    </xf>
    <xf numFmtId="1" fontId="21" fillId="18" borderId="14" xfId="44" applyNumberFormat="1" applyFont="1" applyFill="1" applyBorder="1" applyAlignment="1">
      <alignment horizontal="center"/>
      <protection/>
    </xf>
    <xf numFmtId="201" fontId="21" fillId="18" borderId="15" xfId="44" applyNumberFormat="1" applyFont="1" applyFill="1" applyBorder="1" applyAlignment="1">
      <alignment horizontal="right"/>
      <protection/>
    </xf>
    <xf numFmtId="201" fontId="21" fillId="18" borderId="16" xfId="44" applyNumberFormat="1" applyFont="1" applyFill="1" applyBorder="1" applyAlignment="1">
      <alignment/>
      <protection/>
    </xf>
    <xf numFmtId="201" fontId="21" fillId="19" borderId="12" xfId="44" applyNumberFormat="1" applyFont="1" applyFill="1" applyBorder="1" applyAlignment="1">
      <alignment horizontal="right"/>
      <protection/>
    </xf>
    <xf numFmtId="201" fontId="21" fillId="19" borderId="13" xfId="44" applyNumberFormat="1" applyFont="1" applyFill="1" applyBorder="1" applyAlignment="1">
      <alignment horizontal="right"/>
      <protection/>
    </xf>
    <xf numFmtId="201" fontId="21" fillId="19" borderId="13" xfId="44" applyNumberFormat="1" applyFont="1" applyFill="1" applyBorder="1" applyAlignment="1" applyProtection="1">
      <alignment horizontal="right" vertical="center"/>
      <protection/>
    </xf>
    <xf numFmtId="201" fontId="21" fillId="19" borderId="14" xfId="44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201" fontId="21" fillId="0" borderId="0" xfId="0" applyNumberFormat="1" applyFont="1" applyAlignment="1">
      <alignment horizontal="center"/>
    </xf>
    <xf numFmtId="2" fontId="24" fillId="0" borderId="0" xfId="44" applyNumberFormat="1" applyFont="1">
      <alignment/>
      <protection/>
    </xf>
    <xf numFmtId="201" fontId="21" fillId="18" borderId="12" xfId="44" applyNumberFormat="1" applyFont="1" applyFill="1" applyBorder="1" applyAlignment="1">
      <alignment horizontal="right"/>
      <protection/>
    </xf>
    <xf numFmtId="201" fontId="21" fillId="18" borderId="13" xfId="44" applyNumberFormat="1" applyFont="1" applyFill="1" applyBorder="1" applyAlignment="1">
      <alignment horizontal="right"/>
      <protection/>
    </xf>
    <xf numFmtId="201" fontId="21" fillId="18" borderId="14" xfId="44" applyNumberFormat="1" applyFont="1" applyFill="1" applyBorder="1" applyAlignment="1">
      <alignment/>
      <protection/>
    </xf>
    <xf numFmtId="0" fontId="25" fillId="0" borderId="0" xfId="0" applyFont="1" applyAlignment="1">
      <alignment/>
    </xf>
    <xf numFmtId="1" fontId="35" fillId="18" borderId="13" xfId="44" applyNumberFormat="1" applyFont="1" applyFill="1" applyBorder="1" applyAlignment="1">
      <alignment horizontal="center"/>
      <protection/>
    </xf>
    <xf numFmtId="201" fontId="35" fillId="19" borderId="13" xfId="44" applyNumberFormat="1" applyFont="1" applyFill="1" applyBorder="1" applyAlignment="1">
      <alignment horizontal="right"/>
      <protection/>
    </xf>
    <xf numFmtId="201" fontId="35" fillId="18" borderId="13" xfId="44" applyNumberFormat="1" applyFont="1" applyFill="1" applyBorder="1" applyAlignment="1">
      <alignment horizontal="right"/>
      <protection/>
    </xf>
    <xf numFmtId="1" fontId="36" fillId="18" borderId="13" xfId="44" applyNumberFormat="1" applyFont="1" applyFill="1" applyBorder="1" applyAlignment="1">
      <alignment horizontal="center"/>
      <protection/>
    </xf>
    <xf numFmtId="201" fontId="36" fillId="19" borderId="13" xfId="44" applyNumberFormat="1" applyFont="1" applyFill="1" applyBorder="1" applyAlignment="1">
      <alignment horizontal="right"/>
      <protection/>
    </xf>
    <xf numFmtId="201" fontId="36" fillId="18" borderId="13" xfId="44" applyNumberFormat="1" applyFont="1" applyFill="1" applyBorder="1" applyAlignment="1">
      <alignment horizontal="right"/>
      <protection/>
    </xf>
    <xf numFmtId="2" fontId="21" fillId="7" borderId="17" xfId="44" applyNumberFormat="1" applyFont="1" applyFill="1" applyBorder="1" applyAlignment="1">
      <alignment horizontal="center" vertical="center"/>
      <protection/>
    </xf>
    <xf numFmtId="2" fontId="21" fillId="7" borderId="18" xfId="44" applyNumberFormat="1" applyFont="1" applyFill="1" applyBorder="1" applyAlignment="1">
      <alignment horizontal="center" vertical="center"/>
      <protection/>
    </xf>
    <xf numFmtId="0" fontId="21" fillId="18" borderId="17" xfId="44" applyFont="1" applyFill="1" applyBorder="1" applyAlignment="1">
      <alignment horizontal="center" vertical="center"/>
      <protection/>
    </xf>
    <xf numFmtId="0" fontId="21" fillId="18" borderId="18" xfId="44" applyFont="1" applyFill="1" applyBorder="1" applyAlignment="1">
      <alignment horizontal="center" vertical="center"/>
      <protection/>
    </xf>
    <xf numFmtId="0" fontId="24" fillId="0" borderId="0" xfId="44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น้ำปี้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Y.24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บ้านมาง อ.เชียงม่วน จ.พะเยา</a:t>
            </a:r>
          </a:p>
        </c:rich>
      </c:tx>
      <c:layout>
        <c:manualLayout>
          <c:xMode val="factor"/>
          <c:yMode val="factor"/>
          <c:x val="-0.0165"/>
          <c:y val="0.004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5"/>
          <c:y val="0.16825"/>
          <c:w val="0.84925"/>
          <c:h val="0.6602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solidFill>
              <a:srgbClr val="843C0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FF00"/>
                        </a:solidFill>
                      </a:rPr>
                      <a:t>4,312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0000"/>
                        </a:solidFill>
                      </a:rPr>
                      <a:t>141,798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35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Y.24'!$A$5:$A$22</c:f>
              <c:numCache>
                <c:ptCount val="18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2559</c:v>
                </c:pt>
                <c:pt idx="10">
                  <c:v>2560</c:v>
                </c:pt>
                <c:pt idx="11">
                  <c:v>2561</c:v>
                </c:pt>
                <c:pt idx="12">
                  <c:v>2562</c:v>
                </c:pt>
                <c:pt idx="13">
                  <c:v>2563</c:v>
                </c:pt>
                <c:pt idx="14">
                  <c:v>2564</c:v>
                </c:pt>
                <c:pt idx="15">
                  <c:v>2565</c:v>
                </c:pt>
                <c:pt idx="16">
                  <c:v>2566</c:v>
                </c:pt>
                <c:pt idx="17">
                  <c:v>2567</c:v>
                </c:pt>
              </c:numCache>
            </c:numRef>
          </c:cat>
          <c:val>
            <c:numRef>
              <c:f>'ตะกอน- Y.24'!$N$5:$N$22</c:f>
              <c:numCache>
                <c:ptCount val="18"/>
                <c:pt idx="0">
                  <c:v>8474.46</c:v>
                </c:pt>
                <c:pt idx="1">
                  <c:v>4312</c:v>
                </c:pt>
                <c:pt idx="2">
                  <c:v>49507</c:v>
                </c:pt>
                <c:pt idx="3">
                  <c:v>16214.33</c:v>
                </c:pt>
                <c:pt idx="4">
                  <c:v>58353.81</c:v>
                </c:pt>
                <c:pt idx="5">
                  <c:v>12717.590000000002</c:v>
                </c:pt>
                <c:pt idx="6">
                  <c:v>25552</c:v>
                </c:pt>
                <c:pt idx="7">
                  <c:v>141798.33000000002</c:v>
                </c:pt>
                <c:pt idx="8">
                  <c:v>24477.630000000005</c:v>
                </c:pt>
                <c:pt idx="9">
                  <c:v>24373.71</c:v>
                </c:pt>
                <c:pt idx="10">
                  <c:v>107266.57000000002</c:v>
                </c:pt>
                <c:pt idx="11">
                  <c:v>50032.399999999994</c:v>
                </c:pt>
                <c:pt idx="12">
                  <c:v>44729.200000000004</c:v>
                </c:pt>
                <c:pt idx="13">
                  <c:v>45437.48</c:v>
                </c:pt>
                <c:pt idx="14">
                  <c:v>26642.973836883</c:v>
                </c:pt>
                <c:pt idx="15">
                  <c:v>55294.06887906683</c:v>
                </c:pt>
                <c:pt idx="16">
                  <c:v>23034.810254622756</c:v>
                </c:pt>
                <c:pt idx="17">
                  <c:v>31.068794553215135</c:v>
                </c:pt>
              </c:numCache>
            </c:numRef>
          </c:val>
        </c:ser>
        <c:gapWidth val="50"/>
        <c:axId val="61944818"/>
        <c:axId val="20632451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</a:t>
                    </a: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42,248.1</a:t>
                    </a: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 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Y.24'!$A$5:$A$21</c:f>
              <c:numCache>
                <c:ptCount val="17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2559</c:v>
                </c:pt>
                <c:pt idx="10">
                  <c:v>2560</c:v>
                </c:pt>
                <c:pt idx="11">
                  <c:v>2561</c:v>
                </c:pt>
                <c:pt idx="12">
                  <c:v>2562</c:v>
                </c:pt>
                <c:pt idx="13">
                  <c:v>2563</c:v>
                </c:pt>
                <c:pt idx="14">
                  <c:v>2564</c:v>
                </c:pt>
                <c:pt idx="15">
                  <c:v>2565</c:v>
                </c:pt>
                <c:pt idx="16">
                  <c:v>2566</c:v>
                </c:pt>
              </c:numCache>
            </c:numRef>
          </c:cat>
          <c:val>
            <c:numRef>
              <c:f>'ตะกอน- Y.24'!$P$5:$P$21</c:f>
              <c:numCache>
                <c:ptCount val="17"/>
                <c:pt idx="0">
                  <c:v>42248.13899826898</c:v>
                </c:pt>
                <c:pt idx="1">
                  <c:v>42248.13899826898</c:v>
                </c:pt>
                <c:pt idx="2">
                  <c:v>42248.13899826898</c:v>
                </c:pt>
                <c:pt idx="3">
                  <c:v>42248.13899826898</c:v>
                </c:pt>
                <c:pt idx="4">
                  <c:v>42248.13899826898</c:v>
                </c:pt>
                <c:pt idx="5">
                  <c:v>42248.13899826898</c:v>
                </c:pt>
                <c:pt idx="6">
                  <c:v>42248.13899826898</c:v>
                </c:pt>
                <c:pt idx="7">
                  <c:v>42248.13899826898</c:v>
                </c:pt>
                <c:pt idx="8">
                  <c:v>42248.13899826898</c:v>
                </c:pt>
                <c:pt idx="9">
                  <c:v>42248.13899826898</c:v>
                </c:pt>
                <c:pt idx="10">
                  <c:v>42248.13899826898</c:v>
                </c:pt>
                <c:pt idx="11">
                  <c:v>42248.13899826898</c:v>
                </c:pt>
                <c:pt idx="12">
                  <c:v>42248.13899826898</c:v>
                </c:pt>
                <c:pt idx="13">
                  <c:v>42248.13899826898</c:v>
                </c:pt>
                <c:pt idx="14">
                  <c:v>42248.13899826898</c:v>
                </c:pt>
                <c:pt idx="15">
                  <c:v>42248.13899826898</c:v>
                </c:pt>
                <c:pt idx="16">
                  <c:v>42248.13899826898</c:v>
                </c:pt>
              </c:numCache>
            </c:numRef>
          </c:val>
          <c:smooth val="0"/>
        </c:ser>
        <c:axId val="61944818"/>
        <c:axId val="20632451"/>
      </c:lineChart>
      <c:catAx>
        <c:axId val="61944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350" b="0" i="0" u="none" baseline="0">
                <a:solidFill>
                  <a:srgbClr val="0000FF"/>
                </a:solidFill>
              </a:defRPr>
            </a:pPr>
          </a:p>
        </c:txPr>
        <c:crossAx val="20632451"/>
        <c:crosses val="autoZero"/>
        <c:auto val="1"/>
        <c:lblOffset val="100"/>
        <c:tickLblSkip val="1"/>
        <c:noMultiLvlLbl val="0"/>
      </c:catAx>
      <c:valAx>
        <c:axId val="20632451"/>
        <c:scaling>
          <c:orientation val="minMax"/>
          <c:max val="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5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50" b="0" i="0" u="none" baseline="0">
                <a:solidFill>
                  <a:srgbClr val="FF0000"/>
                </a:solidFill>
              </a:defRPr>
            </a:pPr>
          </a:p>
        </c:txPr>
        <c:crossAx val="61944818"/>
        <c:crossesAt val="1"/>
        <c:crossBetween val="between"/>
        <c:dispUnits/>
        <c:majorUnit val="50000"/>
        <c:minorUnit val="3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6825"/>
          <c:y val="0.9265"/>
          <c:w val="0.30075"/>
          <c:h val="0.0587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9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26"/>
  <sheetViews>
    <sheetView zoomScale="85" zoomScaleNormal="85" zoomScalePageLayoutView="0" workbookViewId="0" topLeftCell="A11">
      <selection activeCell="B22" sqref="B22:C22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0" t="s">
        <v>22</v>
      </c>
      <c r="B2" s="6"/>
      <c r="C2" s="5"/>
      <c r="D2" s="5"/>
      <c r="E2" s="5"/>
      <c r="F2" s="5"/>
      <c r="G2" s="5"/>
      <c r="H2" s="5"/>
      <c r="I2" s="5"/>
      <c r="J2" s="5"/>
      <c r="K2" s="6"/>
      <c r="L2" s="35" t="s">
        <v>21</v>
      </c>
      <c r="M2" s="35"/>
      <c r="N2" s="35"/>
    </row>
    <row r="3" spans="1:16" ht="21">
      <c r="A3" s="33" t="s">
        <v>1</v>
      </c>
      <c r="B3" s="31" t="s">
        <v>2</v>
      </c>
      <c r="C3" s="31" t="s">
        <v>3</v>
      </c>
      <c r="D3" s="31" t="s">
        <v>4</v>
      </c>
      <c r="E3" s="31" t="s">
        <v>5</v>
      </c>
      <c r="F3" s="31" t="s">
        <v>6</v>
      </c>
      <c r="G3" s="31" t="s">
        <v>7</v>
      </c>
      <c r="H3" s="31" t="s">
        <v>8</v>
      </c>
      <c r="I3" s="31" t="s">
        <v>9</v>
      </c>
      <c r="J3" s="31" t="s">
        <v>10</v>
      </c>
      <c r="K3" s="31" t="s">
        <v>11</v>
      </c>
      <c r="L3" s="31" t="s">
        <v>12</v>
      </c>
      <c r="M3" s="31" t="s">
        <v>13</v>
      </c>
      <c r="N3" s="7" t="s">
        <v>17</v>
      </c>
      <c r="P3" s="18" t="s">
        <v>19</v>
      </c>
    </row>
    <row r="4" spans="1:16" ht="21">
      <c r="A4" s="34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8" t="s">
        <v>18</v>
      </c>
      <c r="P4" s="18" t="s">
        <v>20</v>
      </c>
    </row>
    <row r="5" spans="1:16" ht="21">
      <c r="A5" s="9">
        <v>2540</v>
      </c>
      <c r="B5" s="14">
        <v>40.94</v>
      </c>
      <c r="C5" s="14">
        <v>185.78</v>
      </c>
      <c r="D5" s="14">
        <v>38.54</v>
      </c>
      <c r="E5" s="14">
        <v>718.58</v>
      </c>
      <c r="F5" s="14">
        <v>2501.07</v>
      </c>
      <c r="G5" s="14">
        <v>3356.22</v>
      </c>
      <c r="H5" s="14">
        <v>1357.77</v>
      </c>
      <c r="I5" s="14">
        <v>184.97</v>
      </c>
      <c r="J5" s="14">
        <v>27.17</v>
      </c>
      <c r="K5" s="14">
        <v>4.19</v>
      </c>
      <c r="L5" s="14">
        <v>22.26</v>
      </c>
      <c r="M5" s="14">
        <v>36.97</v>
      </c>
      <c r="N5" s="21">
        <f>SUM(B5:M5)</f>
        <v>8474.46</v>
      </c>
      <c r="P5" s="19">
        <f>N25</f>
        <v>42248.13899826898</v>
      </c>
    </row>
    <row r="6" spans="1:16" ht="21">
      <c r="A6" s="10">
        <v>2541</v>
      </c>
      <c r="B6" s="15">
        <v>1</v>
      </c>
      <c r="C6" s="15">
        <v>0</v>
      </c>
      <c r="D6" s="15">
        <v>116</v>
      </c>
      <c r="E6" s="15">
        <v>498</v>
      </c>
      <c r="F6" s="15">
        <v>340</v>
      </c>
      <c r="G6" s="15">
        <v>3040</v>
      </c>
      <c r="H6" s="15">
        <v>104</v>
      </c>
      <c r="I6" s="15">
        <v>46</v>
      </c>
      <c r="J6" s="15">
        <v>83</v>
      </c>
      <c r="K6" s="15">
        <v>79</v>
      </c>
      <c r="L6" s="15">
        <v>0</v>
      </c>
      <c r="M6" s="15">
        <v>5</v>
      </c>
      <c r="N6" s="22">
        <f aca="true" t="shared" si="0" ref="N6:N22">SUM(B6:M6)</f>
        <v>4312</v>
      </c>
      <c r="P6" s="19">
        <f aca="true" t="shared" si="1" ref="P6:P21">P5</f>
        <v>42248.13899826898</v>
      </c>
    </row>
    <row r="7" spans="1:16" ht="21">
      <c r="A7" s="10">
        <v>2542</v>
      </c>
      <c r="B7" s="15">
        <v>7</v>
      </c>
      <c r="C7" s="15">
        <v>371</v>
      </c>
      <c r="D7" s="15">
        <v>1101</v>
      </c>
      <c r="E7" s="15">
        <v>522</v>
      </c>
      <c r="F7" s="15">
        <v>4950</v>
      </c>
      <c r="G7" s="15">
        <v>39497</v>
      </c>
      <c r="H7" s="15">
        <v>2022</v>
      </c>
      <c r="I7" s="15">
        <v>880</v>
      </c>
      <c r="J7" s="15">
        <v>127</v>
      </c>
      <c r="K7" s="15">
        <v>17</v>
      </c>
      <c r="L7" s="15">
        <v>7</v>
      </c>
      <c r="M7" s="15">
        <v>6</v>
      </c>
      <c r="N7" s="22">
        <f t="shared" si="0"/>
        <v>49507</v>
      </c>
      <c r="P7" s="19">
        <f t="shared" si="1"/>
        <v>42248.13899826898</v>
      </c>
    </row>
    <row r="8" spans="1:16" ht="21">
      <c r="A8" s="10">
        <v>2543</v>
      </c>
      <c r="B8" s="15">
        <v>517.32</v>
      </c>
      <c r="C8" s="15">
        <v>2381.57</v>
      </c>
      <c r="D8" s="15">
        <v>843.62</v>
      </c>
      <c r="E8" s="15">
        <v>1356.68</v>
      </c>
      <c r="F8" s="15">
        <v>3850.45</v>
      </c>
      <c r="G8" s="15">
        <v>3770.8</v>
      </c>
      <c r="H8" s="15">
        <v>2397.86</v>
      </c>
      <c r="I8" s="15">
        <v>649.02</v>
      </c>
      <c r="J8" s="15">
        <v>110.1</v>
      </c>
      <c r="K8" s="15">
        <v>38.19</v>
      </c>
      <c r="L8" s="15">
        <v>8.06</v>
      </c>
      <c r="M8" s="15">
        <v>290.66</v>
      </c>
      <c r="N8" s="22">
        <f t="shared" si="0"/>
        <v>16214.33</v>
      </c>
      <c r="P8" s="19">
        <f t="shared" si="1"/>
        <v>42248.13899826898</v>
      </c>
    </row>
    <row r="9" spans="1:16" ht="21">
      <c r="A9" s="10">
        <v>2544</v>
      </c>
      <c r="B9" s="15">
        <v>22.3</v>
      </c>
      <c r="C9" s="15">
        <v>210.95</v>
      </c>
      <c r="D9" s="15">
        <v>721.31</v>
      </c>
      <c r="E9" s="15">
        <v>4575.05</v>
      </c>
      <c r="F9" s="15">
        <v>35389.73</v>
      </c>
      <c r="G9" s="15">
        <v>14729.81</v>
      </c>
      <c r="H9" s="15">
        <v>1827.38</v>
      </c>
      <c r="I9" s="15">
        <v>641.89</v>
      </c>
      <c r="J9" s="15">
        <v>164.67</v>
      </c>
      <c r="K9" s="15">
        <v>65.11</v>
      </c>
      <c r="L9" s="15">
        <v>5.61</v>
      </c>
      <c r="M9" s="15">
        <v>0</v>
      </c>
      <c r="N9" s="22">
        <f t="shared" si="0"/>
        <v>58353.81</v>
      </c>
      <c r="P9" s="19">
        <f t="shared" si="1"/>
        <v>42248.13899826898</v>
      </c>
    </row>
    <row r="10" spans="1:16" ht="21">
      <c r="A10" s="10">
        <v>2545</v>
      </c>
      <c r="B10" s="15">
        <v>6.44</v>
      </c>
      <c r="C10" s="15">
        <v>1896.29</v>
      </c>
      <c r="D10" s="15">
        <v>381.67</v>
      </c>
      <c r="E10" s="15">
        <v>490.01</v>
      </c>
      <c r="F10" s="15">
        <v>2362.1</v>
      </c>
      <c r="G10" s="15">
        <v>5450.64</v>
      </c>
      <c r="H10" s="15">
        <v>1091.18</v>
      </c>
      <c r="I10" s="15">
        <v>497.44</v>
      </c>
      <c r="J10" s="15">
        <v>341.68</v>
      </c>
      <c r="K10" s="15">
        <v>105.63</v>
      </c>
      <c r="L10" s="15">
        <v>34.66</v>
      </c>
      <c r="M10" s="15">
        <v>59.85</v>
      </c>
      <c r="N10" s="22">
        <f t="shared" si="0"/>
        <v>12717.590000000002</v>
      </c>
      <c r="P10" s="19">
        <f t="shared" si="1"/>
        <v>42248.13899826898</v>
      </c>
    </row>
    <row r="11" spans="1:16" ht="21">
      <c r="A11" s="10">
        <v>2546</v>
      </c>
      <c r="B11" s="15">
        <v>88</v>
      </c>
      <c r="C11" s="15">
        <v>104</v>
      </c>
      <c r="D11" s="15">
        <v>740</v>
      </c>
      <c r="E11" s="15">
        <v>795</v>
      </c>
      <c r="F11" s="15">
        <v>5570</v>
      </c>
      <c r="G11" s="15">
        <v>16649</v>
      </c>
      <c r="H11" s="15">
        <v>1127</v>
      </c>
      <c r="I11" s="15">
        <v>326</v>
      </c>
      <c r="J11" s="15">
        <v>102</v>
      </c>
      <c r="K11" s="15">
        <v>24</v>
      </c>
      <c r="L11" s="15">
        <v>27</v>
      </c>
      <c r="M11" s="15">
        <v>0</v>
      </c>
      <c r="N11" s="22">
        <f t="shared" si="0"/>
        <v>25552</v>
      </c>
      <c r="P11" s="19">
        <f t="shared" si="1"/>
        <v>42248.13899826898</v>
      </c>
    </row>
    <row r="12" spans="1:16" ht="21">
      <c r="A12" s="10">
        <v>2547</v>
      </c>
      <c r="B12" s="15">
        <v>6758.4</v>
      </c>
      <c r="C12" s="15">
        <v>7940.79</v>
      </c>
      <c r="D12" s="15">
        <v>16849.71</v>
      </c>
      <c r="E12" s="15">
        <v>17158.32</v>
      </c>
      <c r="F12" s="15">
        <v>17856.33</v>
      </c>
      <c r="G12" s="15">
        <v>22456.16</v>
      </c>
      <c r="H12" s="15">
        <v>8903.72</v>
      </c>
      <c r="I12" s="15">
        <v>6445.18</v>
      </c>
      <c r="J12" s="15">
        <v>7187.46</v>
      </c>
      <c r="K12" s="15">
        <v>11940.6</v>
      </c>
      <c r="L12" s="15">
        <v>9262.35</v>
      </c>
      <c r="M12" s="15">
        <v>9039.31</v>
      </c>
      <c r="N12" s="22">
        <f t="shared" si="0"/>
        <v>141798.33000000002</v>
      </c>
      <c r="P12" s="19">
        <f t="shared" si="1"/>
        <v>42248.13899826898</v>
      </c>
    </row>
    <row r="13" spans="1:16" ht="21">
      <c r="A13" s="10">
        <v>2548</v>
      </c>
      <c r="B13" s="15">
        <v>326.6</v>
      </c>
      <c r="C13" s="15">
        <v>1299.32</v>
      </c>
      <c r="D13" s="15">
        <v>638.06</v>
      </c>
      <c r="E13" s="15">
        <v>349.84</v>
      </c>
      <c r="F13" s="15">
        <v>4508.55</v>
      </c>
      <c r="G13" s="15">
        <v>12965.89</v>
      </c>
      <c r="H13" s="15">
        <v>3319.4</v>
      </c>
      <c r="I13" s="15">
        <v>353.53</v>
      </c>
      <c r="J13" s="15">
        <v>247.65</v>
      </c>
      <c r="K13" s="15">
        <v>126.69</v>
      </c>
      <c r="L13" s="15">
        <v>195.88</v>
      </c>
      <c r="M13" s="15">
        <v>146.22</v>
      </c>
      <c r="N13" s="22">
        <f t="shared" si="0"/>
        <v>24477.630000000005</v>
      </c>
      <c r="P13" s="19">
        <f t="shared" si="1"/>
        <v>42248.13899826898</v>
      </c>
    </row>
    <row r="14" spans="1:16" ht="21">
      <c r="A14" s="10">
        <v>2559</v>
      </c>
      <c r="B14" s="15">
        <v>15.38</v>
      </c>
      <c r="C14" s="15">
        <v>122.52</v>
      </c>
      <c r="D14" s="15">
        <v>1127.15</v>
      </c>
      <c r="E14" s="15">
        <v>1868.8</v>
      </c>
      <c r="F14" s="15">
        <v>7495.32</v>
      </c>
      <c r="G14" s="15">
        <v>8555.27</v>
      </c>
      <c r="H14" s="15">
        <v>2518.77</v>
      </c>
      <c r="I14" s="15">
        <v>311.94</v>
      </c>
      <c r="J14" s="15">
        <v>979.98</v>
      </c>
      <c r="K14" s="15">
        <v>957.14</v>
      </c>
      <c r="L14" s="15">
        <v>280.84</v>
      </c>
      <c r="M14" s="15">
        <v>140.6</v>
      </c>
      <c r="N14" s="22">
        <f t="shared" si="0"/>
        <v>24373.71</v>
      </c>
      <c r="P14" s="19">
        <f t="shared" si="1"/>
        <v>42248.13899826898</v>
      </c>
    </row>
    <row r="15" spans="1:16" ht="21">
      <c r="A15" s="10">
        <v>2560</v>
      </c>
      <c r="B15" s="15">
        <v>6.61</v>
      </c>
      <c r="C15" s="15">
        <v>25.07</v>
      </c>
      <c r="D15" s="15">
        <v>1160.1</v>
      </c>
      <c r="E15" s="15">
        <v>34937.26</v>
      </c>
      <c r="F15" s="15">
        <v>9166.34</v>
      </c>
      <c r="G15" s="15">
        <v>30133.35</v>
      </c>
      <c r="H15" s="15">
        <v>30685.55</v>
      </c>
      <c r="I15" s="15">
        <v>851.45</v>
      </c>
      <c r="J15" s="15">
        <v>42.8</v>
      </c>
      <c r="K15" s="15">
        <v>14.51</v>
      </c>
      <c r="L15" s="15">
        <v>39.32</v>
      </c>
      <c r="M15" s="15">
        <v>204.21</v>
      </c>
      <c r="N15" s="22">
        <f t="shared" si="0"/>
        <v>107266.57000000002</v>
      </c>
      <c r="P15" s="19">
        <f t="shared" si="1"/>
        <v>42248.13899826898</v>
      </c>
    </row>
    <row r="16" spans="1:16" ht="21">
      <c r="A16" s="10">
        <v>2561</v>
      </c>
      <c r="B16" s="16">
        <v>435.23</v>
      </c>
      <c r="C16" s="16">
        <v>930.22</v>
      </c>
      <c r="D16" s="16">
        <v>1550.13</v>
      </c>
      <c r="E16" s="16">
        <v>5742.04</v>
      </c>
      <c r="F16" s="16">
        <v>17796.7</v>
      </c>
      <c r="G16" s="16">
        <v>20804.74</v>
      </c>
      <c r="H16" s="16">
        <v>2300.22</v>
      </c>
      <c r="I16" s="16">
        <v>268.7</v>
      </c>
      <c r="J16" s="16">
        <v>103.11</v>
      </c>
      <c r="K16" s="16">
        <v>77.64</v>
      </c>
      <c r="L16" s="16">
        <v>17.53</v>
      </c>
      <c r="M16" s="16">
        <v>6.14</v>
      </c>
      <c r="N16" s="22">
        <f t="shared" si="0"/>
        <v>50032.399999999994</v>
      </c>
      <c r="P16" s="19">
        <f t="shared" si="1"/>
        <v>42248.13899826898</v>
      </c>
    </row>
    <row r="17" spans="1:16" ht="21">
      <c r="A17" s="10">
        <v>2562</v>
      </c>
      <c r="B17" s="15">
        <v>8.52</v>
      </c>
      <c r="C17" s="15">
        <v>338.82</v>
      </c>
      <c r="D17" s="15">
        <v>557.79</v>
      </c>
      <c r="E17" s="15">
        <v>755.84</v>
      </c>
      <c r="F17" s="15">
        <v>39263.15</v>
      </c>
      <c r="G17" s="15">
        <v>3646.56</v>
      </c>
      <c r="H17" s="15">
        <v>124.97</v>
      </c>
      <c r="I17" s="15">
        <v>29.32</v>
      </c>
      <c r="J17" s="15">
        <v>3.79</v>
      </c>
      <c r="K17" s="15">
        <v>0.44</v>
      </c>
      <c r="L17" s="15">
        <v>0</v>
      </c>
      <c r="M17" s="15">
        <v>0</v>
      </c>
      <c r="N17" s="22">
        <f t="shared" si="0"/>
        <v>44729.200000000004</v>
      </c>
      <c r="P17" s="19">
        <f t="shared" si="1"/>
        <v>42248.13899826898</v>
      </c>
    </row>
    <row r="18" spans="1:16" ht="21">
      <c r="A18" s="10">
        <v>2563</v>
      </c>
      <c r="B18" s="15">
        <v>0</v>
      </c>
      <c r="C18" s="15">
        <v>0</v>
      </c>
      <c r="D18" s="15">
        <v>2037.19</v>
      </c>
      <c r="E18" s="15">
        <v>18.79</v>
      </c>
      <c r="F18" s="15">
        <v>37688.24</v>
      </c>
      <c r="G18" s="15">
        <v>4384.77</v>
      </c>
      <c r="H18" s="15">
        <v>826.34</v>
      </c>
      <c r="I18" s="15">
        <v>427.32</v>
      </c>
      <c r="J18" s="15">
        <v>54.83</v>
      </c>
      <c r="K18" s="15">
        <v>0</v>
      </c>
      <c r="L18" s="15">
        <v>0</v>
      </c>
      <c r="M18" s="15">
        <v>0</v>
      </c>
      <c r="N18" s="22">
        <f t="shared" si="0"/>
        <v>45437.48</v>
      </c>
      <c r="O18" s="24"/>
      <c r="P18" s="19">
        <f t="shared" si="1"/>
        <v>42248.13899826898</v>
      </c>
    </row>
    <row r="19" spans="1:16" ht="21">
      <c r="A19" s="28">
        <v>2564</v>
      </c>
      <c r="B19" s="29">
        <v>95.31974249725305</v>
      </c>
      <c r="C19" s="29">
        <v>1450.8986357670262</v>
      </c>
      <c r="D19" s="29">
        <v>726.0909249974106</v>
      </c>
      <c r="E19" s="29">
        <v>598.0714564220928</v>
      </c>
      <c r="F19" s="29">
        <v>796.6957078673161</v>
      </c>
      <c r="G19" s="29">
        <v>5656.668924378735</v>
      </c>
      <c r="H19" s="29">
        <v>14452.475310267953</v>
      </c>
      <c r="I19" s="29">
        <v>2695.893668567757</v>
      </c>
      <c r="J19" s="29">
        <v>132.81016823145885</v>
      </c>
      <c r="K19" s="29">
        <v>28.837249300802423</v>
      </c>
      <c r="L19" s="29">
        <v>6.286796415005412</v>
      </c>
      <c r="M19" s="29">
        <v>2.925252170184415</v>
      </c>
      <c r="N19" s="30">
        <f t="shared" si="0"/>
        <v>26642.973836883</v>
      </c>
      <c r="P19" s="19">
        <f t="shared" si="1"/>
        <v>42248.13899826898</v>
      </c>
    </row>
    <row r="20" spans="1:16" ht="21">
      <c r="A20" s="28">
        <v>2565</v>
      </c>
      <c r="B20" s="29">
        <v>201.13227696840107</v>
      </c>
      <c r="C20" s="29">
        <v>2931.3621563859456</v>
      </c>
      <c r="D20" s="29">
        <v>12.58449737137085</v>
      </c>
      <c r="E20" s="29">
        <v>7606.479440193174</v>
      </c>
      <c r="F20" s="29">
        <v>20240.451301715377</v>
      </c>
      <c r="G20" s="29">
        <v>10492.08255422634</v>
      </c>
      <c r="H20" s="29">
        <v>13276.328985842161</v>
      </c>
      <c r="I20" s="29">
        <v>199.72721667824467</v>
      </c>
      <c r="J20" s="29">
        <v>53.46689939754433</v>
      </c>
      <c r="K20" s="29">
        <v>20.51587055877025</v>
      </c>
      <c r="L20" s="29">
        <v>64.01254796912482</v>
      </c>
      <c r="M20" s="29">
        <v>195.9251317603753</v>
      </c>
      <c r="N20" s="30">
        <f t="shared" si="0"/>
        <v>55294.06887906683</v>
      </c>
      <c r="P20" s="19">
        <f t="shared" si="1"/>
        <v>42248.13899826898</v>
      </c>
    </row>
    <row r="21" spans="1:16" ht="21">
      <c r="A21" s="28">
        <v>2566</v>
      </c>
      <c r="B21" s="29">
        <v>70.6521320647001</v>
      </c>
      <c r="C21" s="29">
        <v>145.07864016320258</v>
      </c>
      <c r="D21" s="29">
        <v>136.29055708672314</v>
      </c>
      <c r="E21" s="29">
        <v>145.08382556463488</v>
      </c>
      <c r="F21" s="29">
        <v>534.7061717974614</v>
      </c>
      <c r="G21" s="29">
        <v>15445.949911340173</v>
      </c>
      <c r="H21" s="29">
        <v>5794.9874473188875</v>
      </c>
      <c r="I21" s="29">
        <v>714.1506087510569</v>
      </c>
      <c r="J21" s="29">
        <v>25.877673188072762</v>
      </c>
      <c r="K21" s="29">
        <v>5.214336343011312</v>
      </c>
      <c r="L21" s="29">
        <v>6.8441940034802355</v>
      </c>
      <c r="M21" s="29">
        <v>9.97475700135766</v>
      </c>
      <c r="N21" s="30">
        <f t="shared" si="0"/>
        <v>23034.810254622756</v>
      </c>
      <c r="P21" s="19">
        <f t="shared" si="1"/>
        <v>42248.13899826898</v>
      </c>
    </row>
    <row r="22" spans="1:16" ht="21">
      <c r="A22" s="25">
        <v>2567</v>
      </c>
      <c r="B22" s="26">
        <v>10.049844229556752</v>
      </c>
      <c r="C22" s="26">
        <v>21.01895032365838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>
        <f t="shared" si="0"/>
        <v>31.068794553215135</v>
      </c>
      <c r="P22" s="19"/>
    </row>
    <row r="23" spans="1:16" ht="21">
      <c r="A23" s="10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2"/>
      <c r="P23" s="19"/>
    </row>
    <row r="24" spans="1:14" ht="21">
      <c r="A24" s="11" t="s">
        <v>16</v>
      </c>
      <c r="B24" s="17">
        <f>MAX(B5:B21)</f>
        <v>6758.4</v>
      </c>
      <c r="C24" s="17">
        <f aca="true" t="shared" si="2" ref="C24:M24">MAX(C5:C21)</f>
        <v>7940.79</v>
      </c>
      <c r="D24" s="17">
        <f t="shared" si="2"/>
        <v>16849.71</v>
      </c>
      <c r="E24" s="17">
        <f t="shared" si="2"/>
        <v>34937.26</v>
      </c>
      <c r="F24" s="17">
        <f t="shared" si="2"/>
        <v>39263.15</v>
      </c>
      <c r="G24" s="17">
        <f t="shared" si="2"/>
        <v>39497</v>
      </c>
      <c r="H24" s="17">
        <f t="shared" si="2"/>
        <v>30685.55</v>
      </c>
      <c r="I24" s="17">
        <f t="shared" si="2"/>
        <v>6445.18</v>
      </c>
      <c r="J24" s="17">
        <f t="shared" si="2"/>
        <v>7187.46</v>
      </c>
      <c r="K24" s="17">
        <f t="shared" si="2"/>
        <v>11940.6</v>
      </c>
      <c r="L24" s="17">
        <f t="shared" si="2"/>
        <v>9262.35</v>
      </c>
      <c r="M24" s="17">
        <f t="shared" si="2"/>
        <v>9039.31</v>
      </c>
      <c r="N24" s="23">
        <f>MAX(N5:N21)</f>
        <v>141798.33000000002</v>
      </c>
    </row>
    <row r="25" spans="1:14" ht="21">
      <c r="A25" s="11" t="s">
        <v>14</v>
      </c>
      <c r="B25" s="17">
        <f>AVERAGE(B5:B21)</f>
        <v>505.9320089135503</v>
      </c>
      <c r="C25" s="17">
        <f aca="true" t="shared" si="3" ref="C25:M25">AVERAGE(C5:C21)</f>
        <v>1196.0982019009516</v>
      </c>
      <c r="D25" s="17">
        <f t="shared" si="3"/>
        <v>1690.425645850324</v>
      </c>
      <c r="E25" s="17">
        <f t="shared" si="3"/>
        <v>4596.22616012823</v>
      </c>
      <c r="F25" s="17">
        <f t="shared" si="3"/>
        <v>12371.166657728245</v>
      </c>
      <c r="G25" s="17">
        <f t="shared" si="3"/>
        <v>13002.053611173249</v>
      </c>
      <c r="H25" s="17">
        <f t="shared" si="3"/>
        <v>5419.408926084059</v>
      </c>
      <c r="I25" s="17">
        <f t="shared" si="3"/>
        <v>913.09008788218</v>
      </c>
      <c r="J25" s="17">
        <f t="shared" si="3"/>
        <v>575.7291024010045</v>
      </c>
      <c r="K25" s="17">
        <f t="shared" si="3"/>
        <v>794.394556247211</v>
      </c>
      <c r="L25" s="17">
        <f t="shared" si="3"/>
        <v>586.9207963757418</v>
      </c>
      <c r="M25" s="17">
        <f t="shared" si="3"/>
        <v>596.6932435842302</v>
      </c>
      <c r="N25" s="13">
        <f>SUM(B25:M25)</f>
        <v>42248.13899826898</v>
      </c>
    </row>
    <row r="26" spans="1:14" ht="21">
      <c r="A26" s="11" t="s">
        <v>15</v>
      </c>
      <c r="B26" s="17">
        <f>MIN(B5:B21)</f>
        <v>0</v>
      </c>
      <c r="C26" s="17">
        <f aca="true" t="shared" si="4" ref="C26:M26">MIN(C5:C21)</f>
        <v>0</v>
      </c>
      <c r="D26" s="17">
        <f t="shared" si="4"/>
        <v>12.58449737137085</v>
      </c>
      <c r="E26" s="17">
        <f t="shared" si="4"/>
        <v>18.79</v>
      </c>
      <c r="F26" s="17">
        <f t="shared" si="4"/>
        <v>340</v>
      </c>
      <c r="G26" s="17">
        <f t="shared" si="4"/>
        <v>3040</v>
      </c>
      <c r="H26" s="17">
        <f t="shared" si="4"/>
        <v>104</v>
      </c>
      <c r="I26" s="17">
        <f t="shared" si="4"/>
        <v>29.32</v>
      </c>
      <c r="J26" s="17">
        <f t="shared" si="4"/>
        <v>3.79</v>
      </c>
      <c r="K26" s="17">
        <f t="shared" si="4"/>
        <v>0</v>
      </c>
      <c r="L26" s="17">
        <f t="shared" si="4"/>
        <v>0</v>
      </c>
      <c r="M26" s="17">
        <f t="shared" si="4"/>
        <v>0</v>
      </c>
      <c r="N26" s="23">
        <f>MIN(N5:N21)</f>
        <v>4312</v>
      </c>
    </row>
  </sheetData>
  <sheetProtection/>
  <mergeCells count="14">
    <mergeCell ref="M3:M4"/>
    <mergeCell ref="L2:N2"/>
    <mergeCell ref="I3:I4"/>
    <mergeCell ref="J3:J4"/>
    <mergeCell ref="K3:K4"/>
    <mergeCell ref="L3:L4"/>
    <mergeCell ref="E3:E4"/>
    <mergeCell ref="F3:F4"/>
    <mergeCell ref="G3:G4"/>
    <mergeCell ref="H3:H4"/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2024-06-19T02:47:42Z</dcterms:modified>
  <cp:category/>
  <cp:version/>
  <cp:contentType/>
  <cp:contentStatus/>
</cp:coreProperties>
</file>