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35" windowHeight="4470" activeTab="0"/>
  </bookViews>
  <sheets>
    <sheet name="H05Y24" sheetId="1" r:id="rId1"/>
    <sheet name="กราฟปริมาณน้ำรายปี" sheetId="2" r:id="rId2"/>
  </sheets>
  <externalReferences>
    <externalReference r:id="rId5"/>
  </externalReferences>
  <definedNames>
    <definedName name="_xlnm.Print_Area" localSheetId="0">'H05Y24'!$A$1:$O$53</definedName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<sst xmlns="http://schemas.openxmlformats.org/spreadsheetml/2006/main" count="45" uniqueCount="29">
  <si>
    <t>ปริมาณน้ำรายเดือน - ล้านลูกบาศก์เมตร</t>
  </si>
  <si>
    <t>สถานี  : บ้านมาง  อ.เชียงม่วน  จ.พะเยา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</si>
  <si>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</si>
  <si>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</si>
  <si>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</si>
  <si>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</si>
  <si>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</si>
  <si>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</si>
  <si>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</si>
  <si>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</si>
  <si>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</si>
  <si>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</si>
  <si>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</si>
  <si>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</si>
  <si>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</si>
  <si>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</si>
  <si>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</si>
  <si>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</si>
  <si>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</si>
  <si>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</si>
  <si>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</si>
  <si>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</si>
  <si>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</t>
  </si>
  <si>
    <t>-</t>
  </si>
  <si>
    <t xml:space="preserve"> พี้นที่รับน้ำ   590    ตร.กม. </t>
  </si>
  <si>
    <t>2. ปี 2532 - 2538  ปิดการสำรวจปริมาณน้ำ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</si>
  <si>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</si>
  <si>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แม่น้ำ  : น้ำปี้ Y.24</t>
  </si>
  <si>
    <t>ปริมาณน้ำเฉลี่ย 144.45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</si>
</sst>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\t#,##0.00_);[Red]\(\t#,##0.00\)"/>
    <numFmt numFmtId="179" formatCode="\ \ bbbb"/>
    <numFmt numFmtId="180" formatCode="\t&quot;$&quot;#,##0_);\(\t&quot;$&quot;#,##0\)"/>
    <numFmt numFmtId="181" formatCode="\t&quot;$&quot;#,##0_);[Red]\(\t&quot;$&quot;#,##0\)"/>
    <numFmt numFmtId="182" formatCode="\t&quot;$&quot;#,##0.00_);\(\t&quot;$&quot;#,##0.00\)"/>
    <numFmt numFmtId="183" formatCode="\t&quot;$&quot;#,##0.00_);[Red]\(\t&quot;$&quot;#,##0.00\)"/>
    <numFmt numFmtId="184" formatCode="&quot;฿&quot;#,##0_);\(&quot;฿&quot;#,##0\)"/>
    <numFmt numFmtId="185" formatCode="&quot;฿&quot;#,##0_);[Red]\(&quot;฿&quot;#,##0\)"/>
    <numFmt numFmtId="186" formatCode="&quot;฿&quot;#,##0.00_);\(&quot;฿&quot;#,##0.00\)"/>
    <numFmt numFmtId="187" formatCode="&quot;฿&quot;#,##0.00_);[Red]\(&quot;฿&quot;#,##0.00\)"/>
    <numFmt numFmtId="188" formatCode="\t#,##0_);\(\t#,##0\)"/>
    <numFmt numFmtId="189" formatCode="\t#,##0_);[Red]\(\t#,##0\)"/>
    <numFmt numFmtId="190" formatCode="_(&quot;฿&quot;* \t#,##0_);_(&quot;฿&quot;* \(\t#,##0\);_(&quot;฿&quot;* &quot;-&quot;_);_(@_)"/>
    <numFmt numFmtId="191" formatCode="d\ ดดดด\ &quot;พ.ศ.&quot;\ bbbb"/>
    <numFmt numFmtId="192" formatCode="ว\ ดดดด\ &quot;ค.ศ.&quot;\ คคคค"/>
    <numFmt numFmtId="193" formatCode="&quot;วันที่&quot;\ ว\ ดดดด\ ปปปป"/>
    <numFmt numFmtId="194" formatCode="d\ ดดด\ bb"/>
    <numFmt numFmtId="195" formatCode="ว\ ดดด\ ปป"/>
    <numFmt numFmtId="196" formatCode="วว/ดด/ปป"/>
    <numFmt numFmtId="197" formatCode="ชช:น:ทท"/>
    <numFmt numFmtId="198" formatCode="ช\.น\ &quot;น.&quot;"/>
    <numFmt numFmtId="199" formatCode="\t0.00E+00"/>
    <numFmt numFmtId="200" formatCode="&quot;฿&quot;\t#,##0_);\(&quot;฿&quot;\t#,##0\)"/>
    <numFmt numFmtId="201" formatCode="&quot;฿&quot;\t#,##0_);[Red]\(&quot;฿&quot;\t#,##0\)"/>
    <numFmt numFmtId="202" formatCode="0.00_)"/>
    <numFmt numFmtId="203" formatCode="0_)"/>
    <numFmt numFmtId="204" formatCode="0.0"/>
    <numFmt numFmtId="205" formatCode="0.000"/>
    <numFmt numFmtId="206" formatCode="0.000_)"/>
    <numFmt numFmtId="207" formatCode="0.0_)"/>
    <numFmt numFmtId="208" formatCode="0.0000"/>
    <numFmt numFmtId="209" formatCode="0.00000"/>
    <numFmt numFmtId="210" formatCode="#,##0.0"/>
    <numFmt numFmtId="211" formatCode="\t#,##0.00_);\(\t#,##0.00\)"/>
    <numFmt numFmtId="212" formatCode="&quot;฿&quot;\t#,##0.00_);\(&quot;฿&quot;\t#,##0.00\)"/>
    <numFmt numFmtId="213" formatCode="&quot;฿&quot;\t#,##0.00_);[Red]\(&quot;฿&quot;\t#,##0.00\)"/>
    <numFmt numFmtId="214" formatCode="\t#\ \t0/\t0"/>
    <numFmt numFmtId="215" formatCode="\t#\ \t00/\t00"/>
    <numFmt numFmtId="216" formatCode="d\ ดดดด\ bbbb"/>
    <numFmt numFmtId="217" formatCode="ว\ ดดดด\ ปปปป"/>
    <numFmt numFmtId="218" formatCode="ช:น:ss"/>
    <numFmt numFmtId="219" formatCode="วว/ดด/ปป\ ช:น"/>
    <numFmt numFmtId="220" formatCode="[$-41E]d\ mmmm\ yyyy"/>
    <numFmt numFmtId="221" formatCode="\ bbbb"/>
    <numFmt numFmtId="222" formatCode="mmm\-yyyy"/>
    <numFmt numFmtId="223" formatCode="d\ ดดดด\ \ bbbb"/>
    <numFmt numFmtId="224" formatCode="[$-107041E]d\ mmmm\ yyyy;@"/>
    <numFmt numFmtId="225" formatCode="yyyy"/>
  </numFmts>
  <fonts count="51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b/>
      <sz val="22"/>
      <name val="TH SarabunPSK"/>
      <family val="2"/>
    </font>
    <font>
      <sz val="14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2" fontId="9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79" fontId="6" fillId="0" borderId="16" xfId="0" applyNumberFormat="1" applyFont="1" applyBorder="1" applyAlignment="1" applyProtection="1">
      <alignment horizontal="center"/>
      <protection/>
    </xf>
    <xf numFmtId="2" fontId="6" fillId="0" borderId="0" xfId="0" applyNumberFormat="1" applyFont="1" applyAlignment="1">
      <alignment horizontal="right"/>
    </xf>
    <xf numFmtId="2" fontId="6" fillId="0" borderId="17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9" fillId="0" borderId="17" xfId="0" applyNumberFormat="1" applyFont="1" applyBorder="1" applyAlignment="1">
      <alignment/>
    </xf>
    <xf numFmtId="2" fontId="9" fillId="0" borderId="20" xfId="0" applyNumberFormat="1" applyFont="1" applyBorder="1" applyAlignment="1">
      <alignment/>
    </xf>
    <xf numFmtId="2" fontId="9" fillId="0" borderId="13" xfId="0" applyNumberFormat="1" applyFont="1" applyBorder="1" applyAlignment="1">
      <alignment/>
    </xf>
    <xf numFmtId="2" fontId="9" fillId="0" borderId="14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 applyProtection="1">
      <alignment horizontal="right"/>
      <protection/>
    </xf>
    <xf numFmtId="2" fontId="6" fillId="0" borderId="12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Y.24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น้ำปี้  อ.เชียงม่วน จ.พะเยา</a:t>
            </a:r>
          </a:p>
        </c:rich>
      </c:tx>
      <c:layout>
        <c:manualLayout>
          <c:xMode val="factor"/>
          <c:yMode val="factor"/>
          <c:x val="0.017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18025"/>
          <c:w val="0.92925"/>
          <c:h val="0.7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กราฟปริมาณน้ำรายปี!$A$3:$A$47</c:f>
              <c:numCache/>
            </c:numRef>
          </c:cat>
          <c:val>
            <c:numRef>
              <c:f>กราฟปริมาณน้ำรายปี!$B$3:$B$47</c:f>
              <c:numCache/>
            </c:numRef>
          </c:val>
        </c:ser>
        <c:axId val="58894300"/>
        <c:axId val="60286653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144.45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กราฟปริมาณน้ำรายปี!$A$3:$A$47</c:f>
              <c:numCache/>
            </c:numRef>
          </c:cat>
          <c:val>
            <c:numRef>
              <c:f>กราฟปริมาณน้ำรายปี!$C$3:$C$47</c:f>
              <c:numCache/>
            </c:numRef>
          </c:val>
          <c:smooth val="0"/>
        </c:ser>
        <c:axId val="58894300"/>
        <c:axId val="60286653"/>
      </c:lineChart>
      <c:dateAx>
        <c:axId val="58894300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0286653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60286653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8894300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865"/>
          <c:y val="0.243"/>
          <c:w val="0.271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  <a:latin typeface="AngsanaUPC"/>
          <a:ea typeface="AngsanaUPC"/>
          <a:cs typeface="AngsanaUP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17</xdr:col>
      <xdr:colOff>457200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3086100" y="504825"/>
        <a:ext cx="680085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33">
      <selection activeCell="S40" sqref="S40"/>
    </sheetView>
  </sheetViews>
  <sheetFormatPr defaultColWidth="9.66015625" defaultRowHeight="21"/>
  <cols>
    <col min="1" max="1" width="9.66015625" style="4" customWidth="1"/>
    <col min="2" max="13" width="9.66015625" style="5" customWidth="1"/>
    <col min="14" max="14" width="11" style="5" customWidth="1"/>
    <col min="15" max="15" width="9.66015625" style="5" customWidth="1"/>
    <col min="16" max="16384" width="9.66015625" style="4" customWidth="1"/>
  </cols>
  <sheetData>
    <row r="1" spans="1:15" ht="34.5" customHeight="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</row>
    <row r="2" ht="15" customHeight="1"/>
    <row r="3" spans="1:15" ht="25.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4"/>
      <c r="K3" s="7" t="s">
        <v>24</v>
      </c>
      <c r="L3" s="8"/>
      <c r="M3" s="9"/>
      <c r="N3" s="9"/>
      <c r="O3" s="9"/>
    </row>
    <row r="4" spans="1:15" ht="25.5" customHeight="1">
      <c r="A4" s="6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10"/>
      <c r="M4" s="9"/>
      <c r="N4" s="9"/>
      <c r="O4" s="9"/>
    </row>
    <row r="5" spans="1:16" ht="23.25" customHeight="1">
      <c r="A5" s="11"/>
      <c r="B5" s="38"/>
      <c r="C5" s="40"/>
      <c r="D5" s="40"/>
      <c r="E5" s="40"/>
      <c r="F5" s="40"/>
      <c r="G5" s="40"/>
      <c r="H5" s="40"/>
      <c r="I5" s="40"/>
      <c r="J5" s="40"/>
      <c r="K5" s="40"/>
      <c r="L5" s="40"/>
      <c r="M5" s="38"/>
      <c r="N5" s="12" t="s">
        <v>2</v>
      </c>
      <c r="O5" s="12" t="s">
        <v>2</v>
      </c>
      <c r="P5" s="5"/>
    </row>
    <row r="6" spans="1:15" ht="23.25" customHeight="1">
      <c r="A6" s="13" t="s">
        <v>3</v>
      </c>
      <c r="B6" s="23" t="s">
        <v>4</v>
      </c>
      <c r="C6" s="41" t="s">
        <v>5</v>
      </c>
      <c r="D6" s="41" t="s">
        <v>6</v>
      </c>
      <c r="E6" s="41" t="s">
        <v>7</v>
      </c>
      <c r="F6" s="41" t="s">
        <v>8</v>
      </c>
      <c r="G6" s="41" t="s">
        <v>9</v>
      </c>
      <c r="H6" s="41" t="s">
        <v>10</v>
      </c>
      <c r="I6" s="41" t="s">
        <v>11</v>
      </c>
      <c r="J6" s="41" t="s">
        <v>12</v>
      </c>
      <c r="K6" s="41" t="s">
        <v>13</v>
      </c>
      <c r="L6" s="41" t="s">
        <v>14</v>
      </c>
      <c r="M6" s="23" t="s">
        <v>15</v>
      </c>
      <c r="N6" s="14" t="s">
        <v>16</v>
      </c>
      <c r="O6" s="14" t="s">
        <v>17</v>
      </c>
    </row>
    <row r="7" spans="1:15" ht="23.25" customHeight="1">
      <c r="A7" s="15"/>
      <c r="B7" s="39"/>
      <c r="C7" s="42"/>
      <c r="D7" s="42"/>
      <c r="E7" s="42"/>
      <c r="F7" s="42"/>
      <c r="G7" s="42"/>
      <c r="H7" s="42"/>
      <c r="I7" s="42"/>
      <c r="J7" s="42"/>
      <c r="K7" s="42"/>
      <c r="L7" s="42"/>
      <c r="M7" s="39"/>
      <c r="N7" s="16" t="s">
        <v>18</v>
      </c>
      <c r="O7" s="16" t="s">
        <v>19</v>
      </c>
    </row>
    <row r="8" spans="1:15" ht="18" customHeight="1">
      <c r="A8" s="34">
        <v>2522</v>
      </c>
      <c r="B8" s="32">
        <v>0.334</v>
      </c>
      <c r="C8" s="17">
        <v>3.01</v>
      </c>
      <c r="D8" s="17">
        <v>11.4</v>
      </c>
      <c r="E8" s="17">
        <v>4.03</v>
      </c>
      <c r="F8" s="17">
        <v>21.9</v>
      </c>
      <c r="G8" s="17">
        <v>11</v>
      </c>
      <c r="H8" s="17">
        <v>3.22</v>
      </c>
      <c r="I8" s="17">
        <v>0.855</v>
      </c>
      <c r="J8" s="17">
        <v>0.65</v>
      </c>
      <c r="K8" s="17">
        <v>0.062</v>
      </c>
      <c r="L8" s="17">
        <v>0.074</v>
      </c>
      <c r="M8" s="43">
        <v>0.119</v>
      </c>
      <c r="N8" s="44">
        <v>56.65399999999999</v>
      </c>
      <c r="O8" s="44">
        <v>1.7964865550481985</v>
      </c>
    </row>
    <row r="9" spans="1:15" ht="18" customHeight="1">
      <c r="A9" s="35">
        <v>2523</v>
      </c>
      <c r="B9" s="33">
        <v>6.93</v>
      </c>
      <c r="C9" s="18">
        <v>1.34</v>
      </c>
      <c r="D9" s="18">
        <v>15.5</v>
      </c>
      <c r="E9" s="18">
        <v>19</v>
      </c>
      <c r="F9" s="18">
        <v>43.1</v>
      </c>
      <c r="G9" s="18">
        <v>95.6</v>
      </c>
      <c r="H9" s="18">
        <v>10.9</v>
      </c>
      <c r="I9" s="18">
        <v>6.68</v>
      </c>
      <c r="J9" s="18">
        <v>5.37</v>
      </c>
      <c r="K9" s="18">
        <v>3.72</v>
      </c>
      <c r="L9" s="18">
        <v>1.95</v>
      </c>
      <c r="M9" s="20">
        <v>1.59</v>
      </c>
      <c r="N9" s="44">
        <v>211.68</v>
      </c>
      <c r="O9" s="44">
        <v>6.712328767123288</v>
      </c>
    </row>
    <row r="10" spans="1:15" ht="18" customHeight="1">
      <c r="A10" s="35">
        <v>2524</v>
      </c>
      <c r="B10" s="33">
        <v>0.24</v>
      </c>
      <c r="C10" s="18">
        <v>32.7</v>
      </c>
      <c r="D10" s="18">
        <v>4.07</v>
      </c>
      <c r="E10" s="19" t="s">
        <v>23</v>
      </c>
      <c r="F10" s="19" t="s">
        <v>23</v>
      </c>
      <c r="G10" s="18">
        <v>23.7</v>
      </c>
      <c r="H10" s="18">
        <v>25</v>
      </c>
      <c r="I10" s="18">
        <v>13.9</v>
      </c>
      <c r="J10" s="18">
        <v>3.75</v>
      </c>
      <c r="K10" s="18">
        <v>1.81</v>
      </c>
      <c r="L10" s="18">
        <v>1.19</v>
      </c>
      <c r="M10" s="20">
        <v>0.911</v>
      </c>
      <c r="N10" s="45" t="s">
        <v>23</v>
      </c>
      <c r="O10" s="45" t="s">
        <v>23</v>
      </c>
    </row>
    <row r="11" spans="1:15" ht="18" customHeight="1">
      <c r="A11" s="35">
        <v>2525</v>
      </c>
      <c r="B11" s="33">
        <v>31.8</v>
      </c>
      <c r="C11" s="18">
        <v>1.42</v>
      </c>
      <c r="D11" s="18">
        <v>1.74</v>
      </c>
      <c r="E11" s="18">
        <v>3.33</v>
      </c>
      <c r="F11" s="18">
        <v>8.15</v>
      </c>
      <c r="G11" s="18">
        <v>47.3</v>
      </c>
      <c r="H11" s="18">
        <v>16.5</v>
      </c>
      <c r="I11" s="18">
        <v>4.43</v>
      </c>
      <c r="J11" s="18">
        <v>2.16</v>
      </c>
      <c r="K11" s="18">
        <v>1.46</v>
      </c>
      <c r="L11" s="18">
        <v>0.494</v>
      </c>
      <c r="M11" s="20">
        <v>0.137</v>
      </c>
      <c r="N11" s="44">
        <v>118.92099999999998</v>
      </c>
      <c r="O11" s="44">
        <v>3.7709601725012676</v>
      </c>
    </row>
    <row r="12" spans="1:15" ht="18" customHeight="1">
      <c r="A12" s="35">
        <v>2526</v>
      </c>
      <c r="B12" s="33">
        <v>0.298</v>
      </c>
      <c r="C12" s="18">
        <v>6.35</v>
      </c>
      <c r="D12" s="18">
        <v>6.83</v>
      </c>
      <c r="E12" s="18">
        <v>16.8</v>
      </c>
      <c r="F12" s="18">
        <v>37.7</v>
      </c>
      <c r="G12" s="18">
        <v>77.4</v>
      </c>
      <c r="H12" s="18">
        <v>49.4</v>
      </c>
      <c r="I12" s="18">
        <v>17.6</v>
      </c>
      <c r="J12" s="18">
        <v>5.36</v>
      </c>
      <c r="K12" s="18">
        <v>1.34</v>
      </c>
      <c r="L12" s="18">
        <v>1.04</v>
      </c>
      <c r="M12" s="20">
        <v>0.372</v>
      </c>
      <c r="N12" s="44">
        <v>220.49</v>
      </c>
      <c r="O12" s="44">
        <v>6.991692034500255</v>
      </c>
    </row>
    <row r="13" spans="1:15" ht="18" customHeight="1">
      <c r="A13" s="35">
        <v>2527</v>
      </c>
      <c r="B13" s="33">
        <v>1.46</v>
      </c>
      <c r="C13" s="18">
        <v>6.46</v>
      </c>
      <c r="D13" s="18">
        <v>6.3</v>
      </c>
      <c r="E13" s="18">
        <v>3.86</v>
      </c>
      <c r="F13" s="18">
        <v>10.7</v>
      </c>
      <c r="G13" s="18">
        <v>21.1</v>
      </c>
      <c r="H13" s="18">
        <v>16</v>
      </c>
      <c r="I13" s="18">
        <v>6.24</v>
      </c>
      <c r="J13" s="18">
        <v>3.28</v>
      </c>
      <c r="K13" s="18">
        <v>0.798</v>
      </c>
      <c r="L13" s="18">
        <v>0.291</v>
      </c>
      <c r="M13" s="20">
        <v>0.035</v>
      </c>
      <c r="N13" s="44">
        <v>76.52399999999999</v>
      </c>
      <c r="O13" s="44">
        <v>2.4265601217656005</v>
      </c>
    </row>
    <row r="14" spans="1:15" ht="18" customHeight="1">
      <c r="A14" s="35">
        <v>2528</v>
      </c>
      <c r="B14" s="33">
        <v>0.098</v>
      </c>
      <c r="C14" s="18">
        <v>2.66</v>
      </c>
      <c r="D14" s="18">
        <v>6.98</v>
      </c>
      <c r="E14" s="18">
        <v>10.3</v>
      </c>
      <c r="F14" s="18">
        <v>27.9</v>
      </c>
      <c r="G14" s="18">
        <v>42.6</v>
      </c>
      <c r="H14" s="18">
        <v>10.8</v>
      </c>
      <c r="I14" s="18">
        <v>16.7</v>
      </c>
      <c r="J14" s="18">
        <v>6.27</v>
      </c>
      <c r="K14" s="18">
        <v>2.89</v>
      </c>
      <c r="L14" s="18">
        <v>1.57</v>
      </c>
      <c r="M14" s="20">
        <v>1.23</v>
      </c>
      <c r="N14" s="44">
        <v>129.998</v>
      </c>
      <c r="O14" s="44">
        <v>4.1222095383054285</v>
      </c>
    </row>
    <row r="15" spans="1:15" ht="18" customHeight="1">
      <c r="A15" s="35">
        <v>2529</v>
      </c>
      <c r="B15" s="33">
        <v>0.692</v>
      </c>
      <c r="C15" s="18">
        <v>9.6</v>
      </c>
      <c r="D15" s="18">
        <v>6.1</v>
      </c>
      <c r="E15" s="18">
        <v>4.34</v>
      </c>
      <c r="F15" s="18">
        <v>17.5</v>
      </c>
      <c r="G15" s="18">
        <v>39.4</v>
      </c>
      <c r="H15" s="18">
        <v>10.2</v>
      </c>
      <c r="I15" s="18">
        <v>3.78</v>
      </c>
      <c r="J15" s="18">
        <v>2.01</v>
      </c>
      <c r="K15" s="18">
        <v>0.624</v>
      </c>
      <c r="L15" s="18">
        <v>0.187</v>
      </c>
      <c r="M15" s="20">
        <v>0.13</v>
      </c>
      <c r="N15" s="44">
        <v>94.563</v>
      </c>
      <c r="O15" s="44">
        <v>2.9985730593607305</v>
      </c>
    </row>
    <row r="16" spans="1:15" ht="18" customHeight="1">
      <c r="A16" s="35">
        <v>2530</v>
      </c>
      <c r="B16" s="33">
        <v>0.65</v>
      </c>
      <c r="C16" s="18">
        <v>1.53</v>
      </c>
      <c r="D16" s="18">
        <v>5.15</v>
      </c>
      <c r="E16" s="18">
        <v>1.3</v>
      </c>
      <c r="F16" s="18">
        <v>23.4</v>
      </c>
      <c r="G16" s="18">
        <v>18.3</v>
      </c>
      <c r="H16" s="18">
        <v>13.3</v>
      </c>
      <c r="I16" s="18">
        <v>5.35</v>
      </c>
      <c r="J16" s="18">
        <v>1.36</v>
      </c>
      <c r="K16" s="18">
        <v>0.567</v>
      </c>
      <c r="L16" s="18">
        <v>0.48</v>
      </c>
      <c r="M16" s="20">
        <v>0.176</v>
      </c>
      <c r="N16" s="44">
        <v>71.56299999999999</v>
      </c>
      <c r="O16" s="44">
        <v>2.269247843734145</v>
      </c>
    </row>
    <row r="17" spans="1:15" ht="18" customHeight="1">
      <c r="A17" s="36">
        <v>2531</v>
      </c>
      <c r="B17" s="33">
        <v>2.55</v>
      </c>
      <c r="C17" s="18">
        <v>18.9</v>
      </c>
      <c r="D17" s="18">
        <v>20.6</v>
      </c>
      <c r="E17" s="18">
        <v>21.7</v>
      </c>
      <c r="F17" s="18">
        <v>54.1</v>
      </c>
      <c r="G17" s="18">
        <v>5.19</v>
      </c>
      <c r="H17" s="18">
        <v>2.24</v>
      </c>
      <c r="I17" s="18">
        <v>1.21</v>
      </c>
      <c r="J17" s="18">
        <v>0.653</v>
      </c>
      <c r="K17" s="18">
        <v>0.219</v>
      </c>
      <c r="L17" s="18">
        <v>0.089</v>
      </c>
      <c r="M17" s="20">
        <v>0.099</v>
      </c>
      <c r="N17" s="44">
        <v>127.55</v>
      </c>
      <c r="O17" s="44">
        <v>4.044583967529173</v>
      </c>
    </row>
    <row r="18" spans="1:15" ht="18" customHeight="1">
      <c r="A18" s="36">
        <v>2539</v>
      </c>
      <c r="B18" s="33">
        <v>1.368</v>
      </c>
      <c r="C18" s="18">
        <v>3.711</v>
      </c>
      <c r="D18" s="18">
        <v>4.89</v>
      </c>
      <c r="E18" s="18">
        <v>5.038</v>
      </c>
      <c r="F18" s="18">
        <v>30.441</v>
      </c>
      <c r="G18" s="18">
        <v>38.809</v>
      </c>
      <c r="H18" s="18">
        <v>12.355</v>
      </c>
      <c r="I18" s="18">
        <v>5.546</v>
      </c>
      <c r="J18" s="18">
        <v>1.663</v>
      </c>
      <c r="K18" s="18">
        <v>0.562</v>
      </c>
      <c r="L18" s="18">
        <v>0.183</v>
      </c>
      <c r="M18" s="20">
        <v>0.162</v>
      </c>
      <c r="N18" s="46">
        <f aca="true" t="shared" si="0" ref="N18:N27">+SUM(B18:M18)</f>
        <v>104.72800000000002</v>
      </c>
      <c r="O18" s="44">
        <v>3.32</v>
      </c>
    </row>
    <row r="19" spans="1:15" ht="18" customHeight="1">
      <c r="A19" s="35">
        <v>2540</v>
      </c>
      <c r="B19" s="33">
        <v>0.979</v>
      </c>
      <c r="C19" s="18">
        <v>3.298</v>
      </c>
      <c r="D19" s="18">
        <v>1.009</v>
      </c>
      <c r="E19" s="18">
        <v>9.421</v>
      </c>
      <c r="F19" s="18">
        <v>31.27</v>
      </c>
      <c r="G19" s="18">
        <v>39.579</v>
      </c>
      <c r="H19" s="18">
        <v>20.487</v>
      </c>
      <c r="I19" s="18">
        <v>4.103</v>
      </c>
      <c r="J19" s="18">
        <v>0.787</v>
      </c>
      <c r="K19" s="18">
        <v>0.177</v>
      </c>
      <c r="L19" s="18">
        <v>0.68</v>
      </c>
      <c r="M19" s="20">
        <v>0.941</v>
      </c>
      <c r="N19" s="46">
        <f t="shared" si="0"/>
        <v>112.73100000000001</v>
      </c>
      <c r="O19" s="44">
        <v>3.57</v>
      </c>
    </row>
    <row r="20" spans="1:15" ht="18" customHeight="1">
      <c r="A20" s="35">
        <v>2541</v>
      </c>
      <c r="B20" s="33">
        <v>0.234</v>
      </c>
      <c r="C20" s="18">
        <v>0.18</v>
      </c>
      <c r="D20" s="18">
        <v>1.791</v>
      </c>
      <c r="E20" s="18">
        <v>6.081</v>
      </c>
      <c r="F20" s="18">
        <v>5.081</v>
      </c>
      <c r="G20" s="18">
        <v>30.06</v>
      </c>
      <c r="H20" s="18">
        <v>2.101</v>
      </c>
      <c r="I20" s="18">
        <v>1.072</v>
      </c>
      <c r="J20" s="18">
        <v>1.724</v>
      </c>
      <c r="K20" s="18">
        <v>1.429</v>
      </c>
      <c r="L20" s="18">
        <v>0.067</v>
      </c>
      <c r="M20" s="20">
        <v>0.2</v>
      </c>
      <c r="N20" s="46">
        <f t="shared" si="0"/>
        <v>50.02</v>
      </c>
      <c r="O20" s="44">
        <v>1.59</v>
      </c>
    </row>
    <row r="21" spans="1:15" ht="18" customHeight="1">
      <c r="A21" s="35">
        <v>2542</v>
      </c>
      <c r="B21" s="33">
        <v>0.376</v>
      </c>
      <c r="C21" s="18">
        <v>3.989</v>
      </c>
      <c r="D21" s="18">
        <v>7.287</v>
      </c>
      <c r="E21" s="18">
        <v>4.878</v>
      </c>
      <c r="F21" s="18">
        <v>24.806</v>
      </c>
      <c r="G21" s="18">
        <v>91.785</v>
      </c>
      <c r="H21" s="18">
        <v>15.091</v>
      </c>
      <c r="I21" s="18">
        <v>8.279</v>
      </c>
      <c r="J21" s="18">
        <v>2.521</v>
      </c>
      <c r="K21" s="18">
        <v>0.705</v>
      </c>
      <c r="L21" s="18">
        <v>0.391</v>
      </c>
      <c r="M21" s="20">
        <v>0.387</v>
      </c>
      <c r="N21" s="46">
        <f t="shared" si="0"/>
        <v>160.49499999999998</v>
      </c>
      <c r="O21" s="44">
        <v>5.08</v>
      </c>
    </row>
    <row r="22" spans="1:15" ht="18" customHeight="1">
      <c r="A22" s="35">
        <v>2543</v>
      </c>
      <c r="B22" s="33">
        <v>4.079</v>
      </c>
      <c r="C22" s="18">
        <v>17.027</v>
      </c>
      <c r="D22" s="18">
        <v>7.965</v>
      </c>
      <c r="E22" s="18">
        <v>11.32</v>
      </c>
      <c r="F22" s="18">
        <v>24.619</v>
      </c>
      <c r="G22" s="18">
        <v>24.708</v>
      </c>
      <c r="H22" s="18">
        <v>18.268</v>
      </c>
      <c r="I22" s="18">
        <v>6.766</v>
      </c>
      <c r="J22" s="18">
        <v>1.731</v>
      </c>
      <c r="K22" s="18">
        <v>0.787</v>
      </c>
      <c r="L22" s="18">
        <v>0.234</v>
      </c>
      <c r="M22" s="20">
        <v>2.895</v>
      </c>
      <c r="N22" s="46">
        <f t="shared" si="0"/>
        <v>120.399</v>
      </c>
      <c r="O22" s="45">
        <f aca="true" t="shared" si="1" ref="O22:O45">+N22*0.0317097</f>
        <v>3.8178161703</v>
      </c>
    </row>
    <row r="23" spans="1:15" ht="18" customHeight="1">
      <c r="A23" s="35">
        <v>2544</v>
      </c>
      <c r="B23" s="33">
        <v>0.868</v>
      </c>
      <c r="C23" s="18">
        <v>3.485</v>
      </c>
      <c r="D23" s="18">
        <v>7.03</v>
      </c>
      <c r="E23" s="18">
        <v>24.096</v>
      </c>
      <c r="F23" s="18">
        <v>100.276</v>
      </c>
      <c r="G23" s="18">
        <v>56.969</v>
      </c>
      <c r="H23" s="18">
        <v>15.238</v>
      </c>
      <c r="I23" s="18">
        <v>8.179</v>
      </c>
      <c r="J23" s="18">
        <v>3.329</v>
      </c>
      <c r="K23" s="18">
        <v>1.808</v>
      </c>
      <c r="L23" s="18">
        <v>0.254</v>
      </c>
      <c r="M23" s="20">
        <v>0</v>
      </c>
      <c r="N23" s="46">
        <f t="shared" si="0"/>
        <v>221.53199999999998</v>
      </c>
      <c r="O23" s="45">
        <f t="shared" si="1"/>
        <v>7.0247132603999995</v>
      </c>
    </row>
    <row r="24" spans="1:15" ht="18" customHeight="1">
      <c r="A24" s="35">
        <v>2545</v>
      </c>
      <c r="B24" s="33">
        <v>0.219</v>
      </c>
      <c r="C24" s="18">
        <v>20.166</v>
      </c>
      <c r="D24" s="18">
        <v>6.301</v>
      </c>
      <c r="E24" s="18">
        <v>6.764</v>
      </c>
      <c r="F24" s="18">
        <v>26.902</v>
      </c>
      <c r="G24" s="18">
        <v>55.99</v>
      </c>
      <c r="H24" s="18">
        <v>15.144</v>
      </c>
      <c r="I24" s="18">
        <v>8.002</v>
      </c>
      <c r="J24" s="18">
        <v>5.65</v>
      </c>
      <c r="K24" s="18">
        <v>2.137</v>
      </c>
      <c r="L24" s="18">
        <v>0.855</v>
      </c>
      <c r="M24" s="20">
        <v>1.323</v>
      </c>
      <c r="N24" s="46">
        <f t="shared" si="0"/>
        <v>149.45300000000003</v>
      </c>
      <c r="O24" s="45">
        <f t="shared" si="1"/>
        <v>4.739109794100001</v>
      </c>
    </row>
    <row r="25" spans="1:15" ht="18" customHeight="1">
      <c r="A25" s="35">
        <v>2546</v>
      </c>
      <c r="B25" s="33">
        <v>1.272</v>
      </c>
      <c r="C25" s="18">
        <v>1.377</v>
      </c>
      <c r="D25" s="18">
        <v>5.795</v>
      </c>
      <c r="E25" s="18">
        <v>6.635</v>
      </c>
      <c r="F25" s="18">
        <v>29.649</v>
      </c>
      <c r="G25" s="18">
        <v>64.169</v>
      </c>
      <c r="H25" s="18">
        <v>8.789</v>
      </c>
      <c r="I25" s="18">
        <v>3.521</v>
      </c>
      <c r="J25" s="18">
        <v>1.401</v>
      </c>
      <c r="K25" s="18">
        <v>0.397</v>
      </c>
      <c r="L25" s="18">
        <v>0.367</v>
      </c>
      <c r="M25" s="20">
        <v>0.125</v>
      </c>
      <c r="N25" s="46">
        <f t="shared" si="0"/>
        <v>123.497</v>
      </c>
      <c r="O25" s="45">
        <f t="shared" si="1"/>
        <v>3.9160528209</v>
      </c>
    </row>
    <row r="26" spans="1:15" ht="18" customHeight="1">
      <c r="A26" s="35">
        <v>2547</v>
      </c>
      <c r="B26" s="33">
        <v>4.209</v>
      </c>
      <c r="C26" s="18">
        <v>5.046</v>
      </c>
      <c r="D26" s="18">
        <v>18.762</v>
      </c>
      <c r="E26" s="18">
        <v>23.7</v>
      </c>
      <c r="F26" s="18">
        <v>20.031</v>
      </c>
      <c r="G26" s="18">
        <v>44.884</v>
      </c>
      <c r="H26" s="18">
        <v>6.519</v>
      </c>
      <c r="I26" s="18">
        <v>3.249</v>
      </c>
      <c r="J26" s="18">
        <v>4.339</v>
      </c>
      <c r="K26" s="18">
        <v>11.099</v>
      </c>
      <c r="L26" s="18">
        <v>7.928</v>
      </c>
      <c r="M26" s="20">
        <v>6.86</v>
      </c>
      <c r="N26" s="46">
        <f t="shared" si="0"/>
        <v>156.626</v>
      </c>
      <c r="O26" s="45">
        <f t="shared" si="1"/>
        <v>4.9665634722</v>
      </c>
    </row>
    <row r="27" spans="1:15" ht="18" customHeight="1">
      <c r="A27" s="35">
        <v>2548</v>
      </c>
      <c r="B27" s="33">
        <v>3.8586239999999994</v>
      </c>
      <c r="C27" s="18">
        <v>7.375103999999998</v>
      </c>
      <c r="D27" s="18">
        <v>5.7024</v>
      </c>
      <c r="E27" s="18">
        <v>3.9968640000000013</v>
      </c>
      <c r="F27" s="18">
        <v>22.097664</v>
      </c>
      <c r="G27" s="18">
        <v>57.096576</v>
      </c>
      <c r="H27" s="18">
        <v>18.017856000000002</v>
      </c>
      <c r="I27" s="18">
        <v>4.174848000000001</v>
      </c>
      <c r="J27" s="18">
        <v>3.1501439999999996</v>
      </c>
      <c r="K27" s="18">
        <v>1.8973440000000001</v>
      </c>
      <c r="L27" s="18">
        <v>2.6714880000000005</v>
      </c>
      <c r="M27" s="20">
        <v>2.1807359999999996</v>
      </c>
      <c r="N27" s="46">
        <f t="shared" si="0"/>
        <v>132.21964799999998</v>
      </c>
      <c r="O27" s="45">
        <f t="shared" si="1"/>
        <v>4.192645372185599</v>
      </c>
    </row>
    <row r="28" spans="1:15" ht="18" customHeight="1">
      <c r="A28" s="35">
        <v>2549</v>
      </c>
      <c r="B28" s="33">
        <v>3.6028800000000007</v>
      </c>
      <c r="C28" s="18">
        <v>20.65392</v>
      </c>
      <c r="D28" s="18">
        <v>5.837184000000001</v>
      </c>
      <c r="E28" s="18">
        <v>4.307903999999997</v>
      </c>
      <c r="F28" s="18">
        <v>62.10345599999999</v>
      </c>
      <c r="G28" s="18">
        <v>52.334208000000004</v>
      </c>
      <c r="H28" s="18">
        <v>12.923712000000002</v>
      </c>
      <c r="I28" s="18">
        <v>4.083264000000001</v>
      </c>
      <c r="J28" s="18">
        <v>1.0583999999999991</v>
      </c>
      <c r="K28" s="18">
        <v>0.32140800000000025</v>
      </c>
      <c r="L28" s="18">
        <v>0.273024</v>
      </c>
      <c r="M28" s="20">
        <v>0.275616</v>
      </c>
      <c r="N28" s="46">
        <v>167.77497600000004</v>
      </c>
      <c r="O28" s="45">
        <f t="shared" si="1"/>
        <v>5.320094156467201</v>
      </c>
    </row>
    <row r="29" spans="1:15" ht="18" customHeight="1">
      <c r="A29" s="35">
        <v>2550</v>
      </c>
      <c r="B29" s="33">
        <v>6.118848</v>
      </c>
      <c r="C29" s="18">
        <v>28.915487999999996</v>
      </c>
      <c r="D29" s="18">
        <v>14.112576000000002</v>
      </c>
      <c r="E29" s="18">
        <v>3.0412800000000004</v>
      </c>
      <c r="F29" s="18">
        <v>23.530175999999997</v>
      </c>
      <c r="G29" s="18">
        <v>59.900256000000006</v>
      </c>
      <c r="H29" s="18">
        <v>26.216351999999997</v>
      </c>
      <c r="I29" s="18">
        <v>4.421087999999998</v>
      </c>
      <c r="J29" s="18">
        <v>1.7418239999999998</v>
      </c>
      <c r="K29" s="18">
        <v>0.08208000000000006</v>
      </c>
      <c r="L29" s="18">
        <v>0.09555840000000015</v>
      </c>
      <c r="M29" s="20">
        <v>0.1494720000000001</v>
      </c>
      <c r="N29" s="46">
        <v>168.32499840000003</v>
      </c>
      <c r="O29" s="45">
        <f t="shared" si="1"/>
        <v>5.337535201764481</v>
      </c>
    </row>
    <row r="30" spans="1:15" ht="18" customHeight="1">
      <c r="A30" s="35">
        <v>2551</v>
      </c>
      <c r="B30" s="33">
        <v>5.643648</v>
      </c>
      <c r="C30" s="18">
        <v>1.4662079999999997</v>
      </c>
      <c r="D30" s="18">
        <v>5.794848000000002</v>
      </c>
      <c r="E30" s="18">
        <v>16.460064</v>
      </c>
      <c r="F30" s="18">
        <v>61.763040000000025</v>
      </c>
      <c r="G30" s="18">
        <v>62.50521599999999</v>
      </c>
      <c r="H30" s="18">
        <v>15.342911999999997</v>
      </c>
      <c r="I30" s="18">
        <v>7.603199999999998</v>
      </c>
      <c r="J30" s="18">
        <v>2.9108159999999983</v>
      </c>
      <c r="K30" s="18">
        <v>6.447167999999998</v>
      </c>
      <c r="L30" s="18">
        <v>4.184352</v>
      </c>
      <c r="M30" s="20">
        <v>1.4791679999999998</v>
      </c>
      <c r="N30" s="46">
        <v>191.60063999999997</v>
      </c>
      <c r="O30" s="45">
        <f t="shared" si="1"/>
        <v>6.075598814207999</v>
      </c>
    </row>
    <row r="31" spans="1:15" ht="18" customHeight="1">
      <c r="A31" s="35">
        <v>2552</v>
      </c>
      <c r="B31" s="33">
        <v>4.192127999999999</v>
      </c>
      <c r="C31" s="18">
        <v>4.593888</v>
      </c>
      <c r="D31" s="18">
        <v>5.686848000000001</v>
      </c>
      <c r="E31" s="18">
        <v>5.079456</v>
      </c>
      <c r="F31" s="18">
        <v>5.92272</v>
      </c>
      <c r="G31" s="18">
        <v>8.216639999999998</v>
      </c>
      <c r="H31" s="18">
        <v>5.647967999999999</v>
      </c>
      <c r="I31" s="18">
        <v>4.5144</v>
      </c>
      <c r="J31" s="18">
        <v>2.6844479999999997</v>
      </c>
      <c r="K31" s="18">
        <v>4.036608</v>
      </c>
      <c r="L31" s="18">
        <v>1.5690240000000004</v>
      </c>
      <c r="M31" s="20">
        <v>0.7326720000000004</v>
      </c>
      <c r="N31" s="46">
        <v>52.8768</v>
      </c>
      <c r="O31" s="45">
        <f t="shared" si="1"/>
        <v>1.67670746496</v>
      </c>
    </row>
    <row r="32" spans="1:15" ht="18" customHeight="1">
      <c r="A32" s="35">
        <v>2553</v>
      </c>
      <c r="B32" s="33">
        <v>0.16848000000000007</v>
      </c>
      <c r="C32" s="18">
        <v>0.9184320000000001</v>
      </c>
      <c r="D32" s="18">
        <v>0.705024</v>
      </c>
      <c r="E32" s="18">
        <v>11.723616</v>
      </c>
      <c r="F32" s="18">
        <v>71.78284799999999</v>
      </c>
      <c r="G32" s="18">
        <v>55.15344</v>
      </c>
      <c r="H32" s="18">
        <v>18.988128</v>
      </c>
      <c r="I32" s="18">
        <v>7.363008</v>
      </c>
      <c r="J32" s="18">
        <v>3.4559999999999995</v>
      </c>
      <c r="K32" s="18">
        <v>6.4791360000000005</v>
      </c>
      <c r="L32" s="18">
        <v>0.7240320000000002</v>
      </c>
      <c r="M32" s="20">
        <v>1.1940480000000002</v>
      </c>
      <c r="N32" s="46">
        <v>178.65619200000003</v>
      </c>
      <c r="O32" s="45">
        <f t="shared" si="1"/>
        <v>5.665134251462401</v>
      </c>
    </row>
    <row r="33" spans="1:15" ht="18" customHeight="1">
      <c r="A33" s="35">
        <v>2554</v>
      </c>
      <c r="B33" s="33">
        <v>1.4688</v>
      </c>
      <c r="C33" s="18">
        <v>66.1824</v>
      </c>
      <c r="D33" s="18">
        <v>75.08160000000001</v>
      </c>
      <c r="E33" s="18">
        <v>43.372800000000005</v>
      </c>
      <c r="F33" s="18">
        <v>149.9904</v>
      </c>
      <c r="G33" s="18">
        <v>56.76480000000001</v>
      </c>
      <c r="H33" s="18">
        <v>53.827200000000005</v>
      </c>
      <c r="I33" s="18">
        <v>11.4912</v>
      </c>
      <c r="J33" s="18">
        <v>5.0112000000000005</v>
      </c>
      <c r="K33" s="18">
        <v>2.6784</v>
      </c>
      <c r="L33" s="18">
        <v>1.5577919999999985</v>
      </c>
      <c r="M33" s="20">
        <v>2.6784</v>
      </c>
      <c r="N33" s="46">
        <v>470.10499200000004</v>
      </c>
      <c r="O33" s="45">
        <f t="shared" si="1"/>
        <v>14.9068882648224</v>
      </c>
    </row>
    <row r="34" spans="1:15" ht="18" customHeight="1">
      <c r="A34" s="35">
        <v>2555</v>
      </c>
      <c r="B34" s="33">
        <v>5.3049599999999995</v>
      </c>
      <c r="C34" s="18">
        <v>35.381663999999994</v>
      </c>
      <c r="D34" s="18">
        <v>14.848704000000007</v>
      </c>
      <c r="E34" s="18">
        <v>25.545888000000005</v>
      </c>
      <c r="F34" s="18">
        <v>26.28028799999999</v>
      </c>
      <c r="G34" s="18">
        <v>38.902463999999995</v>
      </c>
      <c r="H34" s="18">
        <v>15.510528000000003</v>
      </c>
      <c r="I34" s="18">
        <v>7.3008000000000015</v>
      </c>
      <c r="J34" s="18">
        <v>5.724</v>
      </c>
      <c r="K34" s="18">
        <v>4.6008000000000004</v>
      </c>
      <c r="L34" s="18">
        <v>6.70032</v>
      </c>
      <c r="M34" s="20">
        <v>3.6616319999999996</v>
      </c>
      <c r="N34" s="46">
        <v>189.76204800000005</v>
      </c>
      <c r="O34" s="45">
        <f t="shared" si="1"/>
        <v>6.017297613465602</v>
      </c>
    </row>
    <row r="35" spans="1:15" ht="18" customHeight="1">
      <c r="A35" s="35">
        <v>2556</v>
      </c>
      <c r="B35" s="33">
        <v>2.4520320000000004</v>
      </c>
      <c r="C35" s="18">
        <v>2.7267840000000003</v>
      </c>
      <c r="D35" s="18">
        <v>2.342304</v>
      </c>
      <c r="E35" s="18">
        <v>3.341952</v>
      </c>
      <c r="F35" s="18">
        <v>40.688352</v>
      </c>
      <c r="G35" s="18">
        <v>15.047424000000001</v>
      </c>
      <c r="H35" s="18">
        <v>11.613888</v>
      </c>
      <c r="I35" s="18">
        <v>4.607712000000002</v>
      </c>
      <c r="J35" s="18">
        <v>3.9216959999999994</v>
      </c>
      <c r="K35" s="18">
        <v>1.4670719999999995</v>
      </c>
      <c r="L35" s="18">
        <v>1.717632</v>
      </c>
      <c r="M35" s="20">
        <v>0.9685439999999995</v>
      </c>
      <c r="N35" s="46">
        <v>90.895392</v>
      </c>
      <c r="O35" s="45">
        <f t="shared" si="1"/>
        <v>2.8822656117024</v>
      </c>
    </row>
    <row r="36" spans="1:15" ht="18" customHeight="1">
      <c r="A36" s="35">
        <v>2557</v>
      </c>
      <c r="B36" s="33">
        <v>5.68512</v>
      </c>
      <c r="C36" s="18">
        <v>14.522976</v>
      </c>
      <c r="D36" s="18">
        <v>8.164800000000003</v>
      </c>
      <c r="E36" s="18">
        <v>46.732896000000004</v>
      </c>
      <c r="F36" s="18">
        <v>22.387104000000008</v>
      </c>
      <c r="G36" s="18">
        <v>49.39574399999999</v>
      </c>
      <c r="H36" s="18">
        <v>12.431231999999998</v>
      </c>
      <c r="I36" s="18">
        <v>5.5572479999999995</v>
      </c>
      <c r="J36" s="18">
        <v>0</v>
      </c>
      <c r="K36" s="18">
        <v>0</v>
      </c>
      <c r="L36" s="18">
        <v>0</v>
      </c>
      <c r="M36" s="20">
        <v>0</v>
      </c>
      <c r="N36" s="46">
        <v>164.87712</v>
      </c>
      <c r="O36" s="45">
        <f t="shared" si="1"/>
        <v>5.228204012063999</v>
      </c>
    </row>
    <row r="37" spans="1:15" ht="18" customHeight="1">
      <c r="A37" s="35">
        <v>2558</v>
      </c>
      <c r="B37" s="33">
        <v>0</v>
      </c>
      <c r="C37" s="18">
        <v>0</v>
      </c>
      <c r="D37" s="18">
        <v>5.191776</v>
      </c>
      <c r="E37" s="18">
        <v>10.779264000000001</v>
      </c>
      <c r="F37" s="18">
        <v>15.051744</v>
      </c>
      <c r="G37" s="18">
        <v>17.301600000000004</v>
      </c>
      <c r="H37" s="18">
        <v>4.193856</v>
      </c>
      <c r="I37" s="18">
        <v>1.7677439999999995</v>
      </c>
      <c r="J37" s="18">
        <v>0.7369920000000001</v>
      </c>
      <c r="K37" s="18">
        <v>0</v>
      </c>
      <c r="L37" s="18">
        <v>0</v>
      </c>
      <c r="M37" s="20">
        <v>0</v>
      </c>
      <c r="N37" s="46">
        <v>55.022976</v>
      </c>
      <c r="O37" s="45">
        <f t="shared" si="1"/>
        <v>1.7447620620672</v>
      </c>
    </row>
    <row r="38" spans="1:15" ht="18" customHeight="1">
      <c r="A38" s="35">
        <v>2559</v>
      </c>
      <c r="B38" s="33">
        <v>0.3473279999999999</v>
      </c>
      <c r="C38" s="18">
        <v>1.4688</v>
      </c>
      <c r="D38" s="18">
        <v>10.377504000000002</v>
      </c>
      <c r="E38" s="18">
        <v>13.778208000000001</v>
      </c>
      <c r="F38" s="18">
        <v>41.27068800000001</v>
      </c>
      <c r="G38" s="18">
        <v>48.31056</v>
      </c>
      <c r="H38" s="18">
        <v>17.735328000000006</v>
      </c>
      <c r="I38" s="18">
        <v>3.856896</v>
      </c>
      <c r="J38" s="18">
        <v>9.727776</v>
      </c>
      <c r="K38" s="18">
        <v>9.489312</v>
      </c>
      <c r="L38" s="18">
        <v>3.533759999999999</v>
      </c>
      <c r="M38" s="20">
        <v>2.087423999999999</v>
      </c>
      <c r="N38" s="46">
        <v>161.98358400000004</v>
      </c>
      <c r="O38" s="45">
        <f t="shared" si="1"/>
        <v>5.136450853564801</v>
      </c>
    </row>
    <row r="39" spans="1:15" ht="18" customHeight="1">
      <c r="A39" s="35">
        <v>2560</v>
      </c>
      <c r="B39" s="33">
        <v>0.31795200000000007</v>
      </c>
      <c r="C39" s="18">
        <v>0.5719680000000001</v>
      </c>
      <c r="D39" s="18">
        <v>4.364928000000002</v>
      </c>
      <c r="E39" s="18">
        <v>56.606688</v>
      </c>
      <c r="F39" s="18">
        <v>27.867456</v>
      </c>
      <c r="G39" s="18">
        <v>66.58934399999998</v>
      </c>
      <c r="H39" s="18">
        <v>68.19033599999999</v>
      </c>
      <c r="I39" s="18">
        <v>6.4117440000000006</v>
      </c>
      <c r="J39" s="18">
        <v>1.0065600000000001</v>
      </c>
      <c r="K39" s="18">
        <v>0.5762880000000001</v>
      </c>
      <c r="L39" s="18">
        <v>0.642816</v>
      </c>
      <c r="M39" s="20">
        <v>3.2011199999999995</v>
      </c>
      <c r="N39" s="46">
        <v>236.3472</v>
      </c>
      <c r="O39" s="45">
        <f t="shared" si="1"/>
        <v>7.494498807839999</v>
      </c>
    </row>
    <row r="40" spans="1:15" ht="18" customHeight="1">
      <c r="A40" s="35">
        <v>2561</v>
      </c>
      <c r="B40" s="33">
        <v>5.65056</v>
      </c>
      <c r="C40" s="18">
        <v>8.289216000000001</v>
      </c>
      <c r="D40" s="18">
        <v>11.654496</v>
      </c>
      <c r="E40" s="18">
        <v>27.425088000000002</v>
      </c>
      <c r="F40" s="18">
        <v>50.05929600000001</v>
      </c>
      <c r="G40" s="18">
        <v>59.94345600000002</v>
      </c>
      <c r="H40" s="18">
        <v>15.086303999999998</v>
      </c>
      <c r="I40" s="18">
        <v>4.731264000000001</v>
      </c>
      <c r="J40" s="18">
        <v>2.6170559999999994</v>
      </c>
      <c r="K40" s="18">
        <v>2.1384000000000003</v>
      </c>
      <c r="L40" s="18">
        <v>0.8242560000000001</v>
      </c>
      <c r="M40" s="20">
        <v>0.44928</v>
      </c>
      <c r="N40" s="46">
        <v>188.868672</v>
      </c>
      <c r="O40" s="45">
        <f t="shared" si="1"/>
        <v>5.9889689285184</v>
      </c>
    </row>
    <row r="41" spans="1:15" ht="18" customHeight="1">
      <c r="A41" s="35">
        <v>2562</v>
      </c>
      <c r="B41" s="33">
        <v>0.7430400000000001</v>
      </c>
      <c r="C41" s="18">
        <v>4.841856000000001</v>
      </c>
      <c r="D41" s="18">
        <v>6.989760000000003</v>
      </c>
      <c r="E41" s="18">
        <v>5.560704000000001</v>
      </c>
      <c r="F41" s="18">
        <v>92.60438399999998</v>
      </c>
      <c r="G41" s="18">
        <v>21.933504</v>
      </c>
      <c r="H41" s="18">
        <v>3.59856</v>
      </c>
      <c r="I41" s="18">
        <v>1.5603840000000002</v>
      </c>
      <c r="J41" s="18">
        <v>0.40089600000000003</v>
      </c>
      <c r="K41" s="18">
        <v>0.05788800000000001</v>
      </c>
      <c r="L41" s="18">
        <v>0</v>
      </c>
      <c r="M41" s="20">
        <v>0</v>
      </c>
      <c r="N41" s="46">
        <v>138.290976</v>
      </c>
      <c r="O41" s="45">
        <f t="shared" si="1"/>
        <v>4.3851653616672</v>
      </c>
    </row>
    <row r="42" spans="1:15" ht="18" customHeight="1">
      <c r="A42" s="35">
        <v>2563</v>
      </c>
      <c r="B42" s="33">
        <v>0</v>
      </c>
      <c r="C42" s="18">
        <v>0</v>
      </c>
      <c r="D42" s="18">
        <v>9.300095999999996</v>
      </c>
      <c r="E42" s="18">
        <v>0.484704</v>
      </c>
      <c r="F42" s="18">
        <v>42.698879999999996</v>
      </c>
      <c r="G42" s="18">
        <v>18.779040000000002</v>
      </c>
      <c r="H42" s="18">
        <v>7.9764479999999995</v>
      </c>
      <c r="I42" s="18">
        <v>5.319648000000002</v>
      </c>
      <c r="J42" s="18">
        <v>1.605312</v>
      </c>
      <c r="K42" s="18">
        <v>0</v>
      </c>
      <c r="L42" s="18">
        <v>0</v>
      </c>
      <c r="M42" s="20">
        <v>0</v>
      </c>
      <c r="N42" s="46">
        <v>86.164128</v>
      </c>
      <c r="O42" s="45">
        <f t="shared" si="1"/>
        <v>2.7322386496416002</v>
      </c>
    </row>
    <row r="43" spans="1:15" ht="18" customHeight="1">
      <c r="A43" s="35">
        <v>2564</v>
      </c>
      <c r="B43" s="33">
        <v>4.843584</v>
      </c>
      <c r="C43" s="18">
        <v>5.327424000000001</v>
      </c>
      <c r="D43" s="18">
        <v>4.38048</v>
      </c>
      <c r="E43" s="18">
        <v>4.656960000000001</v>
      </c>
      <c r="F43" s="18">
        <v>5.775840000000001</v>
      </c>
      <c r="G43" s="18">
        <v>17.719776</v>
      </c>
      <c r="H43" s="18">
        <v>29.911680000000004</v>
      </c>
      <c r="I43" s="18">
        <v>9.695808000000007</v>
      </c>
      <c r="J43" s="18">
        <v>1.8515519999999999</v>
      </c>
      <c r="K43" s="18">
        <v>3.016224000000001</v>
      </c>
      <c r="L43" s="18">
        <v>1.3150080000000004</v>
      </c>
      <c r="M43" s="20">
        <v>1.0558079999999999</v>
      </c>
      <c r="N43" s="46">
        <v>89.55014400000002</v>
      </c>
      <c r="O43" s="45">
        <f t="shared" si="1"/>
        <v>2.8396082011968007</v>
      </c>
    </row>
    <row r="44" spans="1:15" ht="18" customHeight="1">
      <c r="A44" s="35">
        <v>2565</v>
      </c>
      <c r="B44" s="33">
        <v>1.9327680000000003</v>
      </c>
      <c r="C44" s="18">
        <v>9.904896</v>
      </c>
      <c r="D44" s="18">
        <v>2.1919679999999997</v>
      </c>
      <c r="E44" s="18">
        <v>22.705920000000003</v>
      </c>
      <c r="F44" s="18">
        <v>44.33356799999999</v>
      </c>
      <c r="G44" s="18">
        <v>35.56656</v>
      </c>
      <c r="H44" s="18">
        <v>31.726943999999992</v>
      </c>
      <c r="I44" s="18">
        <v>4.735584</v>
      </c>
      <c r="J44" s="18">
        <v>2.19456</v>
      </c>
      <c r="K44" s="18">
        <v>1.3158720000000004</v>
      </c>
      <c r="L44" s="18">
        <v>0.521856</v>
      </c>
      <c r="M44" s="20">
        <v>0.6652800000000003</v>
      </c>
      <c r="N44" s="46">
        <v>157.79577600000002</v>
      </c>
      <c r="O44" s="45">
        <f t="shared" si="1"/>
        <v>5.003656718227201</v>
      </c>
    </row>
    <row r="45" spans="1:15" ht="18" customHeight="1">
      <c r="A45" s="35">
        <v>2566</v>
      </c>
      <c r="B45" s="33">
        <v>2.2688640000000007</v>
      </c>
      <c r="C45" s="18">
        <v>2.9643840000000004</v>
      </c>
      <c r="D45" s="18">
        <v>3.125087999999999</v>
      </c>
      <c r="E45" s="18">
        <v>3.105216</v>
      </c>
      <c r="F45" s="18">
        <v>7.358688</v>
      </c>
      <c r="G45" s="18">
        <v>44.55475200000001</v>
      </c>
      <c r="H45" s="18">
        <v>27.654911999999996</v>
      </c>
      <c r="I45" s="18">
        <v>7.529760000000002</v>
      </c>
      <c r="J45" s="18">
        <v>1.2657599999999998</v>
      </c>
      <c r="K45" s="18">
        <v>0.461376</v>
      </c>
      <c r="L45" s="18">
        <v>1.2044160000000197</v>
      </c>
      <c r="M45" s="20">
        <v>1.8748799999999997</v>
      </c>
      <c r="N45" s="46">
        <v>103.36809600000004</v>
      </c>
      <c r="O45" s="45">
        <f t="shared" si="1"/>
        <v>3.277771313731201</v>
      </c>
    </row>
    <row r="46" spans="1:15" ht="18" customHeight="1">
      <c r="A46" s="35"/>
      <c r="B46" s="33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20"/>
      <c r="N46" s="44"/>
      <c r="O46" s="44"/>
    </row>
    <row r="47" spans="1:15" ht="18" customHeight="1">
      <c r="A47" s="35"/>
      <c r="B47" s="33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20"/>
      <c r="N47" s="44"/>
      <c r="O47" s="44"/>
    </row>
    <row r="48" spans="1:15" ht="18" customHeight="1">
      <c r="A48" s="34" t="s">
        <v>20</v>
      </c>
      <c r="B48" s="32">
        <f>+MAX(B8:B47)</f>
        <v>31.8</v>
      </c>
      <c r="C48" s="17">
        <f>+MAX(C8:C47)</f>
        <v>66.1824</v>
      </c>
      <c r="D48" s="17">
        <f>+MAX(D8:D47)</f>
        <v>75.08160000000001</v>
      </c>
      <c r="E48" s="17">
        <f>+MAX(E11:E47,E8:E9)</f>
        <v>56.606688</v>
      </c>
      <c r="F48" s="17">
        <f>+MAX(F11:F47,F8:F9)</f>
        <v>149.9904</v>
      </c>
      <c r="G48" s="17">
        <f>+MAX(G8:G47)</f>
        <v>95.6</v>
      </c>
      <c r="H48" s="17">
        <f aca="true" t="shared" si="2" ref="H48:M48">+MAX(H8:H47)</f>
        <v>68.19033599999999</v>
      </c>
      <c r="I48" s="17">
        <f t="shared" si="2"/>
        <v>17.6</v>
      </c>
      <c r="J48" s="17">
        <f t="shared" si="2"/>
        <v>9.727776</v>
      </c>
      <c r="K48" s="17">
        <f t="shared" si="2"/>
        <v>11.099</v>
      </c>
      <c r="L48" s="17">
        <f t="shared" si="2"/>
        <v>7.928</v>
      </c>
      <c r="M48" s="17">
        <f t="shared" si="2"/>
        <v>6.86</v>
      </c>
      <c r="N48" s="48">
        <f>+MAX(N11:N47,N8:N9)</f>
        <v>470.10499200000004</v>
      </c>
      <c r="O48" s="48">
        <f>+MAX(O11:O47,O8:O9)</f>
        <v>14.9068882648224</v>
      </c>
    </row>
    <row r="49" spans="1:15" ht="18" customHeight="1">
      <c r="A49" s="35" t="s">
        <v>17</v>
      </c>
      <c r="B49" s="33">
        <f>+AVERAGE(B8:B47)</f>
        <v>2.980410947368421</v>
      </c>
      <c r="C49" s="18">
        <f>+AVERAGE(C8:C47)</f>
        <v>9.430379157894738</v>
      </c>
      <c r="D49" s="18">
        <f>+AVERAGE(D8:D47)</f>
        <v>8.982957473684209</v>
      </c>
      <c r="E49" s="18">
        <f>+AVERAGE(E11:E47,E8:E9)</f>
        <v>13.278337081081082</v>
      </c>
      <c r="F49" s="18">
        <f>+AVERAGE(F11:F47,F8:F9)</f>
        <v>36.51598897297297</v>
      </c>
      <c r="G49" s="18">
        <f>+AVERAGE(G8:G47)</f>
        <v>42.488377894736836</v>
      </c>
      <c r="H49" s="18">
        <f aca="true" t="shared" si="3" ref="H49:M49">+AVERAGE(H8:H47)</f>
        <v>17.582793263157896</v>
      </c>
      <c r="I49" s="18">
        <f t="shared" si="3"/>
        <v>6.110199999999999</v>
      </c>
      <c r="J49" s="18">
        <f t="shared" si="3"/>
        <v>2.765078736842105</v>
      </c>
      <c r="K49" s="18">
        <f t="shared" si="3"/>
        <v>2.0435888421052635</v>
      </c>
      <c r="L49" s="18">
        <f t="shared" si="3"/>
        <v>1.2068245894736849</v>
      </c>
      <c r="M49" s="18">
        <f t="shared" si="3"/>
        <v>1.0617389473684211</v>
      </c>
      <c r="N49" s="44">
        <f>+SUM(B49:M49)</f>
        <v>144.4466759066856</v>
      </c>
      <c r="O49" s="44">
        <f>AVERAGE(O11:O47,O8:O9)</f>
        <v>4.569253763170934</v>
      </c>
    </row>
    <row r="50" spans="1:15" ht="18" customHeight="1">
      <c r="A50" s="37" t="s">
        <v>21</v>
      </c>
      <c r="B50" s="33">
        <f>+MIN(B8:B47)</f>
        <v>0</v>
      </c>
      <c r="C50" s="18">
        <f>+MIN(C8:C47)</f>
        <v>0</v>
      </c>
      <c r="D50" s="18">
        <f>+MIN(D8:D47)</f>
        <v>0.705024</v>
      </c>
      <c r="E50" s="18">
        <f>+MIN(E11:E47,E8:E9)</f>
        <v>0.484704</v>
      </c>
      <c r="F50" s="18">
        <f>+MIN(F11:F47,F8:F9)</f>
        <v>5.081</v>
      </c>
      <c r="G50" s="18">
        <f>+MIN(G8:G47)</f>
        <v>5.19</v>
      </c>
      <c r="H50" s="18">
        <f aca="true" t="shared" si="4" ref="H50:M50">+MIN(H8:H47)</f>
        <v>2.101</v>
      </c>
      <c r="I50" s="18">
        <f t="shared" si="4"/>
        <v>0.855</v>
      </c>
      <c r="J50" s="18">
        <f t="shared" si="4"/>
        <v>0</v>
      </c>
      <c r="K50" s="18">
        <f t="shared" si="4"/>
        <v>0</v>
      </c>
      <c r="L50" s="18">
        <f t="shared" si="4"/>
        <v>0</v>
      </c>
      <c r="M50" s="18">
        <f t="shared" si="4"/>
        <v>0</v>
      </c>
      <c r="N50" s="47">
        <f>+MIN(N11:N47,N8:N9)</f>
        <v>50.02</v>
      </c>
      <c r="O50" s="47">
        <f>+MIN(O11:O47,O8:O9)</f>
        <v>1.59</v>
      </c>
    </row>
    <row r="51" spans="1:15" ht="21" customHeight="1">
      <c r="A51" s="31" t="s">
        <v>26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t="20.25" customHeight="1">
      <c r="A52" s="27"/>
      <c r="B52" s="29" t="s">
        <v>25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24.75" customHeight="1">
      <c r="A53" s="28"/>
      <c r="B53" s="21"/>
      <c r="E53" s="30"/>
      <c r="F53" s="30"/>
      <c r="G53" s="30"/>
      <c r="H53" s="30"/>
      <c r="I53" s="30"/>
      <c r="J53" s="30"/>
      <c r="K53" s="21"/>
      <c r="L53" s="21"/>
      <c r="M53" s="21"/>
      <c r="N53" s="21"/>
      <c r="O53" s="21"/>
    </row>
    <row r="55" ht="18.75">
      <c r="O55" s="5" t="s">
        <v>22</v>
      </c>
    </row>
  </sheetData>
  <sheetProtection/>
  <printOptions/>
  <pageMargins left="0.7874015748031497" right="0.15748031496062992" top="0.31496062992125984" bottom="0.31496062992125984" header="0.5118110236220472" footer="0.5118110236220472"/>
  <pageSetup horizontalDpi="360" verticalDpi="360" orientation="portrait" paperSize="9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7">
      <selection activeCell="W14" sqref="W14"/>
    </sheetView>
  </sheetViews>
  <sheetFormatPr defaultColWidth="9.33203125" defaultRowHeight="21"/>
  <cols>
    <col min="1" max="1" width="15.66015625" style="4" bestFit="1" customWidth="1"/>
    <col min="2" max="16384" width="9.33203125" style="4" customWidth="1"/>
  </cols>
  <sheetData>
    <row r="1" spans="1:3" ht="18.75">
      <c r="A1" s="22" t="s">
        <v>3</v>
      </c>
      <c r="B1" s="23" t="s">
        <v>2</v>
      </c>
      <c r="C1" s="4" t="s">
        <v>28</v>
      </c>
    </row>
    <row r="2" spans="1:2" ht="18.75">
      <c r="A2" s="22"/>
      <c r="B2" s="23" t="s">
        <v>16</v>
      </c>
    </row>
    <row r="3" spans="1:3" ht="18.75">
      <c r="A3" s="24">
        <v>29127</v>
      </c>
      <c r="B3" s="5">
        <v>56.65399999999999</v>
      </c>
      <c r="C3" s="4">
        <v>144.45</v>
      </c>
    </row>
    <row r="4" spans="1:3" ht="18.75">
      <c r="A4" s="24">
        <v>29494</v>
      </c>
      <c r="B4" s="5">
        <v>211.68</v>
      </c>
      <c r="C4" s="4">
        <v>144.45</v>
      </c>
    </row>
    <row r="5" spans="1:3" ht="18.75">
      <c r="A5" s="24">
        <v>29861</v>
      </c>
      <c r="B5" s="25" t="s">
        <v>23</v>
      </c>
      <c r="C5" s="4">
        <v>144.45</v>
      </c>
    </row>
    <row r="6" spans="1:3" ht="18.75">
      <c r="A6" s="24">
        <v>30228</v>
      </c>
      <c r="B6" s="5">
        <v>118.92099999999998</v>
      </c>
      <c r="C6" s="4">
        <v>144.45</v>
      </c>
    </row>
    <row r="7" spans="1:3" ht="18.75">
      <c r="A7" s="24">
        <v>30595</v>
      </c>
      <c r="B7" s="5">
        <v>220.49</v>
      </c>
      <c r="C7" s="4">
        <v>144.45</v>
      </c>
    </row>
    <row r="8" spans="1:3" ht="18.75">
      <c r="A8" s="24">
        <v>30962</v>
      </c>
      <c r="B8" s="5">
        <v>76.52399999999999</v>
      </c>
      <c r="C8" s="4">
        <v>144.45</v>
      </c>
    </row>
    <row r="9" spans="1:3" ht="18.75">
      <c r="A9" s="24">
        <v>31329</v>
      </c>
      <c r="B9" s="5">
        <v>129.998</v>
      </c>
      <c r="C9" s="4">
        <v>144.45</v>
      </c>
    </row>
    <row r="10" spans="1:3" ht="18.75">
      <c r="A10" s="24">
        <v>31696</v>
      </c>
      <c r="B10" s="5">
        <v>94.563</v>
      </c>
      <c r="C10" s="4">
        <v>144.45</v>
      </c>
    </row>
    <row r="11" spans="1:3" ht="18.75">
      <c r="A11" s="24">
        <v>32063</v>
      </c>
      <c r="B11" s="5">
        <v>71.56299999999999</v>
      </c>
      <c r="C11" s="4">
        <v>144.45</v>
      </c>
    </row>
    <row r="12" spans="1:3" ht="18.75">
      <c r="A12" s="24">
        <v>32430</v>
      </c>
      <c r="B12" s="5">
        <v>127.55</v>
      </c>
      <c r="C12" s="4">
        <v>144.45</v>
      </c>
    </row>
    <row r="13" spans="1:3" ht="18.75">
      <c r="A13" s="24">
        <v>32797</v>
      </c>
      <c r="B13" s="25" t="s">
        <v>23</v>
      </c>
      <c r="C13" s="4">
        <v>144.45</v>
      </c>
    </row>
    <row r="14" spans="1:3" ht="18.75">
      <c r="A14" s="24">
        <v>33164</v>
      </c>
      <c r="B14" s="25" t="s">
        <v>23</v>
      </c>
      <c r="C14" s="4">
        <v>144.45</v>
      </c>
    </row>
    <row r="15" spans="1:3" ht="18.75">
      <c r="A15" s="24">
        <v>33531</v>
      </c>
      <c r="B15" s="25" t="s">
        <v>23</v>
      </c>
      <c r="C15" s="4">
        <v>144.45</v>
      </c>
    </row>
    <row r="16" spans="1:3" ht="18.75">
      <c r="A16" s="24">
        <v>33898</v>
      </c>
      <c r="B16" s="25" t="s">
        <v>23</v>
      </c>
      <c r="C16" s="4">
        <v>144.45</v>
      </c>
    </row>
    <row r="17" spans="1:3" ht="18.75">
      <c r="A17" s="24">
        <v>34265</v>
      </c>
      <c r="B17" s="25" t="s">
        <v>23</v>
      </c>
      <c r="C17" s="4">
        <v>144.45</v>
      </c>
    </row>
    <row r="18" spans="1:3" ht="18.75">
      <c r="A18" s="24">
        <v>34632</v>
      </c>
      <c r="B18" s="25" t="s">
        <v>23</v>
      </c>
      <c r="C18" s="4">
        <v>144.45</v>
      </c>
    </row>
    <row r="19" spans="1:3" ht="18.75">
      <c r="A19" s="24">
        <v>34999</v>
      </c>
      <c r="B19" s="25" t="s">
        <v>23</v>
      </c>
      <c r="C19" s="4">
        <v>144.45</v>
      </c>
    </row>
    <row r="20" spans="1:3" ht="18.75">
      <c r="A20" s="24">
        <v>35366</v>
      </c>
      <c r="B20" s="5">
        <v>104.72800000000002</v>
      </c>
      <c r="C20" s="4">
        <v>144.45</v>
      </c>
    </row>
    <row r="21" spans="1:3" ht="18.75">
      <c r="A21" s="24">
        <v>35733</v>
      </c>
      <c r="B21" s="5">
        <v>112.73100000000001</v>
      </c>
      <c r="C21" s="4">
        <v>144.45</v>
      </c>
    </row>
    <row r="22" spans="1:3" ht="18.75">
      <c r="A22" s="24">
        <v>36100</v>
      </c>
      <c r="B22" s="5">
        <v>50.02</v>
      </c>
      <c r="C22" s="4">
        <v>144.45</v>
      </c>
    </row>
    <row r="23" spans="1:3" ht="18.75">
      <c r="A23" s="24">
        <v>36467</v>
      </c>
      <c r="B23" s="5">
        <v>160.495</v>
      </c>
      <c r="C23" s="4">
        <v>144.45</v>
      </c>
    </row>
    <row r="24" spans="1:3" ht="18.75">
      <c r="A24" s="24">
        <v>36834</v>
      </c>
      <c r="B24" s="5">
        <v>120.399</v>
      </c>
      <c r="C24" s="4">
        <v>144.45</v>
      </c>
    </row>
    <row r="25" spans="1:3" ht="18.75">
      <c r="A25" s="24">
        <v>37201</v>
      </c>
      <c r="B25" s="5">
        <v>221.53199999999998</v>
      </c>
      <c r="C25" s="4">
        <v>144.45</v>
      </c>
    </row>
    <row r="26" spans="1:3" ht="18.75">
      <c r="A26" s="24">
        <v>37568</v>
      </c>
      <c r="B26" s="5">
        <v>149.45300000000003</v>
      </c>
      <c r="C26" s="4">
        <v>144.45</v>
      </c>
    </row>
    <row r="27" spans="1:3" ht="18.75">
      <c r="A27" s="24">
        <v>37935</v>
      </c>
      <c r="B27" s="5">
        <v>123.497</v>
      </c>
      <c r="C27" s="4">
        <v>144.45</v>
      </c>
    </row>
    <row r="28" spans="1:3" ht="18.75">
      <c r="A28" s="24">
        <v>38302</v>
      </c>
      <c r="B28" s="5">
        <v>156.626</v>
      </c>
      <c r="C28" s="4">
        <v>144.45</v>
      </c>
    </row>
    <row r="29" spans="1:3" ht="18.75">
      <c r="A29" s="24">
        <v>38669</v>
      </c>
      <c r="B29" s="5">
        <v>132.21964799999998</v>
      </c>
      <c r="C29" s="4">
        <v>144.45</v>
      </c>
    </row>
    <row r="30" spans="1:3" ht="18.75">
      <c r="A30" s="24">
        <v>39036</v>
      </c>
      <c r="B30" s="5">
        <v>167.77</v>
      </c>
      <c r="C30" s="4">
        <v>144.45</v>
      </c>
    </row>
    <row r="31" spans="1:3" ht="18.75">
      <c r="A31" s="24">
        <v>39403</v>
      </c>
      <c r="B31" s="5">
        <v>168.32499840000003</v>
      </c>
      <c r="C31" s="4">
        <v>144.45</v>
      </c>
    </row>
    <row r="32" spans="1:3" ht="18.75">
      <c r="A32" s="24">
        <v>39770</v>
      </c>
      <c r="B32" s="5">
        <v>191.6</v>
      </c>
      <c r="C32" s="4">
        <v>144.45</v>
      </c>
    </row>
    <row r="33" spans="1:3" ht="18.75">
      <c r="A33" s="24">
        <v>40137</v>
      </c>
      <c r="B33" s="5">
        <v>52.88</v>
      </c>
      <c r="C33" s="4">
        <v>144.45</v>
      </c>
    </row>
    <row r="34" spans="1:3" ht="18.75">
      <c r="A34" s="24">
        <v>40504</v>
      </c>
      <c r="B34" s="5">
        <v>178.66</v>
      </c>
      <c r="C34" s="4">
        <v>144.45</v>
      </c>
    </row>
    <row r="35" spans="1:3" ht="18.75">
      <c r="A35" s="24">
        <v>40871</v>
      </c>
      <c r="B35" s="5">
        <v>470.1</v>
      </c>
      <c r="C35" s="4">
        <v>144.45</v>
      </c>
    </row>
    <row r="36" spans="1:3" ht="18.75">
      <c r="A36" s="24">
        <v>41238</v>
      </c>
      <c r="B36" s="5">
        <v>189.76</v>
      </c>
      <c r="C36" s="4">
        <v>144.45</v>
      </c>
    </row>
    <row r="37" spans="1:3" ht="18.75">
      <c r="A37" s="24">
        <v>41605</v>
      </c>
      <c r="B37" s="5">
        <v>90.9</v>
      </c>
      <c r="C37" s="4">
        <v>144.45</v>
      </c>
    </row>
    <row r="38" spans="1:3" ht="18.75">
      <c r="A38" s="24">
        <v>41972</v>
      </c>
      <c r="B38" s="5">
        <v>164.88</v>
      </c>
      <c r="C38" s="4">
        <v>144.45</v>
      </c>
    </row>
    <row r="39" spans="1:3" ht="18.75">
      <c r="A39" s="24">
        <v>42339</v>
      </c>
      <c r="B39" s="5">
        <v>55.02</v>
      </c>
      <c r="C39" s="4">
        <v>144.45</v>
      </c>
    </row>
    <row r="40" spans="1:3" ht="18.75">
      <c r="A40" s="24">
        <v>42706</v>
      </c>
      <c r="B40" s="5">
        <v>161.98</v>
      </c>
      <c r="C40" s="4">
        <v>144.45</v>
      </c>
    </row>
    <row r="41" spans="1:3" ht="18.75">
      <c r="A41" s="24">
        <v>43073</v>
      </c>
      <c r="B41" s="4">
        <v>236.35</v>
      </c>
      <c r="C41" s="4">
        <v>144.45</v>
      </c>
    </row>
    <row r="42" spans="1:3" ht="18.75">
      <c r="A42" s="24">
        <v>43440</v>
      </c>
      <c r="B42" s="4">
        <v>188.87</v>
      </c>
      <c r="C42" s="4">
        <v>144.45</v>
      </c>
    </row>
    <row r="43" spans="1:3" ht="18.75">
      <c r="A43" s="24">
        <v>43807</v>
      </c>
      <c r="B43" s="4">
        <v>138.29</v>
      </c>
      <c r="C43" s="4">
        <v>144.45</v>
      </c>
    </row>
    <row r="44" spans="1:3" ht="18.75">
      <c r="A44" s="24">
        <v>44174</v>
      </c>
      <c r="B44" s="4">
        <v>86.16</v>
      </c>
      <c r="C44" s="4">
        <v>144.45</v>
      </c>
    </row>
    <row r="45" spans="1:3" ht="18.75">
      <c r="A45" s="24">
        <v>44541</v>
      </c>
      <c r="B45" s="4">
        <v>89.55</v>
      </c>
      <c r="C45" s="4">
        <v>144.45</v>
      </c>
    </row>
    <row r="46" spans="1:3" ht="18.75">
      <c r="A46" s="24">
        <v>44908</v>
      </c>
      <c r="B46" s="5">
        <v>157.8</v>
      </c>
      <c r="C46" s="4">
        <v>144.45</v>
      </c>
    </row>
    <row r="47" spans="1:3" ht="18.75">
      <c r="A47" s="24">
        <v>45275</v>
      </c>
      <c r="B47" s="4">
        <v>103.37</v>
      </c>
      <c r="C47" s="4">
        <v>144.45</v>
      </c>
    </row>
    <row r="48" ht="18.75">
      <c r="A48" s="24"/>
    </row>
    <row r="49" ht="18.75">
      <c r="A49" s="24"/>
    </row>
    <row r="50" ht="18.75">
      <c r="A50" s="24"/>
    </row>
    <row r="51" ht="18.75">
      <c r="A51" s="24"/>
    </row>
    <row r="52" ht="18.75">
      <c r="A52" s="24"/>
    </row>
    <row r="53" ht="18.75">
      <c r="A53" s="24"/>
    </row>
    <row r="54" ht="18.75">
      <c r="A54" s="24"/>
    </row>
    <row r="55" ht="18.75">
      <c r="A55" s="24"/>
    </row>
    <row r="56" ht="18.75">
      <c r="A56" s="24"/>
    </row>
    <row r="57" ht="18.75">
      <c r="A57" s="24"/>
    </row>
    <row r="58" ht="18.75">
      <c r="A58" s="24"/>
    </row>
    <row r="59" ht="18.75">
      <c r="A59" s="24"/>
    </row>
    <row r="60" ht="18.75">
      <c r="A60" s="24"/>
    </row>
    <row r="61" ht="18.75">
      <c r="A61" s="24"/>
    </row>
    <row r="62" ht="18.75">
      <c r="A62" s="24"/>
    </row>
    <row r="63" ht="18.75">
      <c r="A63" s="24"/>
    </row>
    <row r="64" ht="18.75">
      <c r="A64" s="24"/>
    </row>
    <row r="65" ht="18.75">
      <c r="A65" s="24"/>
    </row>
    <row r="66" ht="18.75">
      <c r="A66" s="24"/>
    </row>
    <row r="67" ht="18.75">
      <c r="A67" s="24"/>
    </row>
    <row r="68" ht="18.75">
      <c r="A68" s="24"/>
    </row>
    <row r="69" ht="18.75">
      <c r="A69" s="24"/>
    </row>
    <row r="70" ht="18.75">
      <c r="A70" s="24"/>
    </row>
    <row r="71" ht="18.75">
      <c r="A71" s="24"/>
    </row>
    <row r="72" ht="18.75">
      <c r="A72" s="24"/>
    </row>
    <row r="73" ht="18.75">
      <c r="A73" s="24"/>
    </row>
    <row r="74" ht="18.75">
      <c r="A74" s="24"/>
    </row>
    <row r="75" ht="18.75">
      <c r="A75" s="24"/>
    </row>
    <row r="76" ht="18.75">
      <c r="A76" s="24"/>
    </row>
    <row r="77" ht="18.75">
      <c r="A77" s="24"/>
    </row>
    <row r="78" ht="18.75">
      <c r="A78" s="24"/>
    </row>
    <row r="79" ht="18.75">
      <c r="A79" s="24"/>
    </row>
    <row r="80" ht="18.75">
      <c r="A80" s="24"/>
    </row>
    <row r="81" ht="18.75">
      <c r="A81" s="24"/>
    </row>
    <row r="82" ht="18.75">
      <c r="A82" s="24"/>
    </row>
    <row r="83" ht="18.75">
      <c r="A83" s="24"/>
    </row>
    <row r="84" ht="18.75">
      <c r="A84" s="24"/>
    </row>
    <row r="85" ht="18.75">
      <c r="A85" s="24"/>
    </row>
    <row r="86" ht="18.75">
      <c r="A86" s="24"/>
    </row>
    <row r="87" ht="18.75">
      <c r="A87" s="24"/>
    </row>
    <row r="88" ht="18.75">
      <c r="A88" s="24"/>
    </row>
    <row r="89" ht="18.75">
      <c r="A89" s="24"/>
    </row>
    <row r="90" ht="18.75">
      <c r="A90" s="24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2006-08-01T02:33:41Z</cp:lastPrinted>
  <dcterms:created xsi:type="dcterms:W3CDTF">1994-01-01T17:34:41Z</dcterms:created>
  <dcterms:modified xsi:type="dcterms:W3CDTF">2024-06-13T05:51:12Z</dcterms:modified>
  <cp:category/>
  <cp:version/>
  <cp:contentType/>
  <cp:contentStatus/>
</cp:coreProperties>
</file>