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30" activeTab="0"/>
  </bookViews>
  <sheets>
    <sheet name="กราฟน้ำท่าY.24" sheetId="1" r:id="rId1"/>
    <sheet name="Y.24-H.05" sheetId="2" r:id="rId2"/>
  </sheets>
  <definedNames>
    <definedName name="_Regression_Int" localSheetId="1" hidden="1">1</definedName>
    <definedName name="Print_Area_MI">'Y.24-H.05'!$A$1:$N$36</definedName>
  </definedNames>
  <calcPr fullCalcOnLoad="1"/>
</workbook>
</file>

<file path=xl/sharedStrings.xml><?xml version="1.0" encoding="utf-8"?>
<sst xmlns="http://schemas.openxmlformats.org/spreadsheetml/2006/main" count="32" uniqueCount="26">
  <si>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</si>
  <si>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</si>
  <si>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</si>
  <si>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</si>
  <si>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</si>
  <si>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</si>
  <si>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</si>
  <si>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</si>
  <si>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</si>
  <si>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</si>
  <si>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</si>
  <si>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</si>
  <si>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</si>
  <si>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</si>
  <si>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</si>
  <si>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</si>
  <si>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</si>
  <si>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</si>
  <si>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</si>
  <si>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</si>
  <si>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</si>
  <si>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สถานี Y.24  :  น้ำปี้  อ.เชียงม่วน  จ.พะเยา</t>
  </si>
  <si>
    <t>แม่น้ำ  :  น้ำปี้ (Y.24)</t>
  </si>
  <si>
    <t>-</t>
  </si>
  <si>
    <t>หยุดสำรวจปริมาณน้ำปี 2532 - 2538</t>
  </si>
  <si>
    <t xml:space="preserve"> พี้นที่รับน้ำ    590    ตร.กม. </t>
  </si>
</sst>
</file>

<file path=xl/styles.xml><?xml version="1.0" encoding="utf-8"?>
<styleSheet xmlns="http://schemas.openxmlformats.org/spreadsheetml/2006/main">
  <numFmts count="7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  <numFmt numFmtId="244" formatCode="&quot;ใช่&quot;;&quot;ใช่&quot;;&quot;ไม่ใช่&quot;"/>
    <numFmt numFmtId="245" formatCode="&quot;จริง&quot;;&quot;จริง&quot;;&quot;เท็จ&quot;"/>
    <numFmt numFmtId="246" formatCode="&quot;เปิด&quot;;&quot;เปิด&quot;;&quot;ปิด&quot;"/>
    <numFmt numFmtId="247" formatCode="[$€-2]\ #,##0.00_);[Red]\([$€-2]\ #,##0.00\)"/>
    <numFmt numFmtId="248" formatCode="#,##0.0"/>
  </numFmts>
  <fonts count="54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color indexed="10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36"/>
      <name val="CordiaUPC"/>
      <family val="2"/>
    </font>
    <font>
      <u val="single"/>
      <sz val="14"/>
      <color indexed="12"/>
      <name val="CordiaUPC"/>
      <family val="2"/>
    </font>
    <font>
      <sz val="16"/>
      <color indexed="12"/>
      <name val="TH SarabunPSK"/>
      <family val="2"/>
    </font>
    <font>
      <sz val="16"/>
      <color indexed="13"/>
      <name val="TH SarabunPSK"/>
      <family val="2"/>
    </font>
    <font>
      <sz val="14"/>
      <color indexed="13"/>
      <name val="TH SarabunPSK"/>
      <family val="2"/>
    </font>
    <font>
      <sz val="12.4"/>
      <color indexed="13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2"/>
    </font>
    <font>
      <b/>
      <sz val="20"/>
      <color indexed="12"/>
      <name val="TH SarabunPSK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4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1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1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33" borderId="15" xfId="0" applyNumberFormat="1" applyFont="1" applyFill="1" applyBorder="1" applyAlignment="1" applyProtection="1">
      <alignment horizontal="center" vertical="center"/>
      <protection/>
    </xf>
    <xf numFmtId="1" fontId="8" fillId="35" borderId="15" xfId="0" applyNumberFormat="1" applyFont="1" applyFill="1" applyBorder="1" applyAlignment="1" applyProtection="1">
      <alignment horizontal="center" vertical="center"/>
      <protection/>
    </xf>
    <xf numFmtId="236" fontId="8" fillId="36" borderId="16" xfId="0" applyNumberFormat="1" applyFont="1" applyFill="1" applyBorder="1" applyAlignment="1" applyProtection="1">
      <alignment horizontal="center" vertical="center"/>
      <protection/>
    </xf>
    <xf numFmtId="236" fontId="8" fillId="33" borderId="16" xfId="0" applyNumberFormat="1" applyFont="1" applyFill="1" applyBorder="1" applyAlignment="1" applyProtection="1">
      <alignment horizontal="center" vertical="center"/>
      <protection/>
    </xf>
    <xf numFmtId="236" fontId="8" fillId="35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8" fillId="35" borderId="16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236" fontId="8" fillId="0" borderId="0" xfId="0" applyNumberFormat="1" applyFont="1" applyFill="1" applyBorder="1" applyAlignment="1" applyProtection="1">
      <alignment horizontal="center" vertical="center"/>
      <protection/>
    </xf>
    <xf numFmtId="1" fontId="53" fillId="33" borderId="15" xfId="0" applyNumberFormat="1" applyFont="1" applyFill="1" applyBorder="1" applyAlignment="1" applyProtection="1">
      <alignment horizontal="center" vertical="center"/>
      <protection/>
    </xf>
    <xf numFmtId="236" fontId="53" fillId="36" borderId="16" xfId="0" applyNumberFormat="1" applyFont="1" applyFill="1" applyBorder="1" applyAlignment="1" applyProtection="1">
      <alignment horizontal="center" vertical="center"/>
      <protection/>
    </xf>
    <xf numFmtId="236" fontId="53" fillId="33" borderId="16" xfId="0" applyNumberFormat="1" applyFont="1" applyFill="1" applyBorder="1" applyAlignment="1" applyProtection="1">
      <alignment horizontal="center" vertical="center"/>
      <protection/>
    </xf>
    <xf numFmtId="236" fontId="53" fillId="35" borderId="19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20" xfId="0" applyNumberFormat="1" applyFont="1" applyFill="1" applyBorder="1" applyAlignment="1" applyProtection="1">
      <alignment horizontal="center"/>
      <protection/>
    </xf>
    <xf numFmtId="1" fontId="6" fillId="0" borderId="20" xfId="0" applyNumberFormat="1" applyFont="1" applyFill="1" applyBorder="1" applyAlignment="1" applyProtection="1">
      <alignment horizontal="center"/>
      <protection/>
    </xf>
    <xf numFmtId="236" fontId="10" fillId="36" borderId="18" xfId="0" applyNumberFormat="1" applyFont="1" applyFill="1" applyBorder="1" applyAlignment="1" applyProtection="1">
      <alignment horizontal="center" vertical="center"/>
      <protection/>
    </xf>
    <xf numFmtId="236" fontId="10" fillId="36" borderId="0" xfId="0" applyNumberFormat="1" applyFont="1" applyFill="1" applyBorder="1" applyAlignment="1" applyProtection="1">
      <alignment horizontal="center" vertical="center"/>
      <protection/>
    </xf>
    <xf numFmtId="236" fontId="8" fillId="35" borderId="19" xfId="0" applyNumberFormat="1" applyFont="1" applyFill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Y.24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น้ำปี้ บ้านมาง อ.เชียงม่วน จ.พะเยา</a:t>
            </a:r>
          </a:p>
        </c:rich>
      </c:tx>
      <c:layout>
        <c:manualLayout>
          <c:xMode val="factor"/>
          <c:yMode val="factor"/>
          <c:x val="-0.0245"/>
          <c:y val="-0.002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238"/>
          <c:w val="0.8605"/>
          <c:h val="0.649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delete val="1"/>
            </c:dLbl>
            <c:dLbl>
              <c:idx val="36"/>
              <c:delete val="1"/>
            </c:dLbl>
            <c:dLbl>
              <c:idx val="37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'Y.24-H.05'!$A$7:$A$45</c:f>
              <c:numCache>
                <c:ptCount val="39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2539</c:v>
                </c:pt>
                <c:pt idx="11">
                  <c:v>2540</c:v>
                </c:pt>
                <c:pt idx="12">
                  <c:v>2541</c:v>
                </c:pt>
                <c:pt idx="13">
                  <c:v>2542</c:v>
                </c:pt>
                <c:pt idx="14">
                  <c:v>2543</c:v>
                </c:pt>
                <c:pt idx="15">
                  <c:v>2544</c:v>
                </c:pt>
                <c:pt idx="16">
                  <c:v>2545</c:v>
                </c:pt>
                <c:pt idx="17">
                  <c:v>2546</c:v>
                </c:pt>
                <c:pt idx="18">
                  <c:v>2547</c:v>
                </c:pt>
                <c:pt idx="19">
                  <c:v>2548</c:v>
                </c:pt>
                <c:pt idx="20">
                  <c:v>2549</c:v>
                </c:pt>
                <c:pt idx="21">
                  <c:v>2550</c:v>
                </c:pt>
                <c:pt idx="22">
                  <c:v>2551</c:v>
                </c:pt>
                <c:pt idx="23">
                  <c:v>2552</c:v>
                </c:pt>
                <c:pt idx="24">
                  <c:v>2553</c:v>
                </c:pt>
                <c:pt idx="25">
                  <c:v>2554</c:v>
                </c:pt>
                <c:pt idx="26">
                  <c:v>2555</c:v>
                </c:pt>
                <c:pt idx="27">
                  <c:v>2556</c:v>
                </c:pt>
                <c:pt idx="28">
                  <c:v>2557</c:v>
                </c:pt>
                <c:pt idx="29">
                  <c:v>2558</c:v>
                </c:pt>
                <c:pt idx="30">
                  <c:v>2559</c:v>
                </c:pt>
                <c:pt idx="31">
                  <c:v>2560</c:v>
                </c:pt>
                <c:pt idx="32">
                  <c:v>2561</c:v>
                </c:pt>
                <c:pt idx="33">
                  <c:v>2562</c:v>
                </c:pt>
                <c:pt idx="34">
                  <c:v>2563</c:v>
                </c:pt>
                <c:pt idx="35">
                  <c:v>2564</c:v>
                </c:pt>
                <c:pt idx="36">
                  <c:v>2565</c:v>
                </c:pt>
                <c:pt idx="37">
                  <c:v>2566</c:v>
                </c:pt>
                <c:pt idx="38">
                  <c:v>2567</c:v>
                </c:pt>
              </c:numCache>
            </c:numRef>
          </c:cat>
          <c:val>
            <c:numRef>
              <c:f>'Y.24-H.05'!$N$7:$N$45</c:f>
              <c:numCache>
                <c:ptCount val="39"/>
                <c:pt idx="0">
                  <c:v>56.65399999999999</c:v>
                </c:pt>
                <c:pt idx="1">
                  <c:v>211.68</c:v>
                </c:pt>
                <c:pt idx="2">
                  <c:v>107.27100000000002</c:v>
                </c:pt>
                <c:pt idx="3">
                  <c:v>118.92099999999998</c:v>
                </c:pt>
                <c:pt idx="4">
                  <c:v>220.49000000000004</c:v>
                </c:pt>
                <c:pt idx="5">
                  <c:v>76.52399999999999</c:v>
                </c:pt>
                <c:pt idx="6">
                  <c:v>129.998</c:v>
                </c:pt>
                <c:pt idx="7">
                  <c:v>94.563</c:v>
                </c:pt>
                <c:pt idx="8">
                  <c:v>71.56299999999999</c:v>
                </c:pt>
                <c:pt idx="9">
                  <c:v>127.54999999999998</c:v>
                </c:pt>
                <c:pt idx="10">
                  <c:v>104.72800000000002</c:v>
                </c:pt>
                <c:pt idx="11">
                  <c:v>112.73100000000001</c:v>
                </c:pt>
                <c:pt idx="12">
                  <c:v>50.02</c:v>
                </c:pt>
                <c:pt idx="13">
                  <c:v>160.49499999999998</c:v>
                </c:pt>
                <c:pt idx="14">
                  <c:v>120.399</c:v>
                </c:pt>
                <c:pt idx="15">
                  <c:v>221.53199999999998</c:v>
                </c:pt>
                <c:pt idx="16">
                  <c:v>149.45300000000003</c:v>
                </c:pt>
                <c:pt idx="17">
                  <c:v>123.497</c:v>
                </c:pt>
                <c:pt idx="18">
                  <c:v>156.626</c:v>
                </c:pt>
                <c:pt idx="19">
                  <c:v>132.21964799999998</c:v>
                </c:pt>
                <c:pt idx="20">
                  <c:v>167.77497599999998</c:v>
                </c:pt>
                <c:pt idx="21">
                  <c:v>168.3249984</c:v>
                </c:pt>
                <c:pt idx="22">
                  <c:v>191.60064</c:v>
                </c:pt>
                <c:pt idx="23">
                  <c:v>52.876799999999996</c:v>
                </c:pt>
                <c:pt idx="24">
                  <c:v>178.656192</c:v>
                </c:pt>
                <c:pt idx="25">
                  <c:v>506.07288</c:v>
                </c:pt>
                <c:pt idx="26">
                  <c:v>189.76204799999996</c:v>
                </c:pt>
                <c:pt idx="27">
                  <c:v>90.895392</c:v>
                </c:pt>
                <c:pt idx="28">
                  <c:v>164.87712</c:v>
                </c:pt>
                <c:pt idx="29">
                  <c:v>55.02</c:v>
                </c:pt>
                <c:pt idx="30">
                  <c:v>162.00000000000003</c:v>
                </c:pt>
                <c:pt idx="31">
                  <c:v>236.34999999999997</c:v>
                </c:pt>
                <c:pt idx="32">
                  <c:v>188.86999999999995</c:v>
                </c:pt>
                <c:pt idx="33">
                  <c:v>138.28</c:v>
                </c:pt>
                <c:pt idx="34">
                  <c:v>86.17</c:v>
                </c:pt>
                <c:pt idx="35">
                  <c:v>94.28365440000006</c:v>
                </c:pt>
                <c:pt idx="36">
                  <c:v>165.74803199999997</c:v>
                </c:pt>
                <c:pt idx="37">
                  <c:v>97.99099199999998</c:v>
                </c:pt>
                <c:pt idx="38">
                  <c:v>0.8838720000000007</c:v>
                </c:pt>
              </c:numCache>
            </c:numRef>
          </c:val>
        </c:ser>
        <c:gapWidth val="100"/>
        <c:axId val="40597235"/>
        <c:axId val="29830796"/>
      </c:barChart>
      <c:lineChart>
        <c:grouping val="standard"/>
        <c:varyColors val="0"/>
        <c:ser>
          <c:idx val="1"/>
          <c:order val="1"/>
          <c:tx>
            <c:v>ค่าเฉลี่ย 145.6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'Y.24-H.05'!$A$7:$A$44</c:f>
              <c:numCache>
                <c:ptCount val="38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2539</c:v>
                </c:pt>
                <c:pt idx="11">
                  <c:v>2540</c:v>
                </c:pt>
                <c:pt idx="12">
                  <c:v>2541</c:v>
                </c:pt>
                <c:pt idx="13">
                  <c:v>2542</c:v>
                </c:pt>
                <c:pt idx="14">
                  <c:v>2543</c:v>
                </c:pt>
                <c:pt idx="15">
                  <c:v>2544</c:v>
                </c:pt>
                <c:pt idx="16">
                  <c:v>2545</c:v>
                </c:pt>
                <c:pt idx="17">
                  <c:v>2546</c:v>
                </c:pt>
                <c:pt idx="18">
                  <c:v>2547</c:v>
                </c:pt>
                <c:pt idx="19">
                  <c:v>2548</c:v>
                </c:pt>
                <c:pt idx="20">
                  <c:v>2549</c:v>
                </c:pt>
                <c:pt idx="21">
                  <c:v>2550</c:v>
                </c:pt>
                <c:pt idx="22">
                  <c:v>2551</c:v>
                </c:pt>
                <c:pt idx="23">
                  <c:v>2552</c:v>
                </c:pt>
                <c:pt idx="24">
                  <c:v>2553</c:v>
                </c:pt>
                <c:pt idx="25">
                  <c:v>2554</c:v>
                </c:pt>
                <c:pt idx="26">
                  <c:v>2555</c:v>
                </c:pt>
                <c:pt idx="27">
                  <c:v>2556</c:v>
                </c:pt>
                <c:pt idx="28">
                  <c:v>2557</c:v>
                </c:pt>
                <c:pt idx="29">
                  <c:v>2558</c:v>
                </c:pt>
                <c:pt idx="30">
                  <c:v>2559</c:v>
                </c:pt>
                <c:pt idx="31">
                  <c:v>2560</c:v>
                </c:pt>
                <c:pt idx="32">
                  <c:v>2561</c:v>
                </c:pt>
                <c:pt idx="33">
                  <c:v>2562</c:v>
                </c:pt>
                <c:pt idx="34">
                  <c:v>2563</c:v>
                </c:pt>
                <c:pt idx="35">
                  <c:v>2564</c:v>
                </c:pt>
                <c:pt idx="36">
                  <c:v>2565</c:v>
                </c:pt>
                <c:pt idx="37">
                  <c:v>2566</c:v>
                </c:pt>
              </c:numCache>
            </c:numRef>
          </c:cat>
          <c:val>
            <c:numRef>
              <c:f>'Y.24-H.05'!$P$7:$P$44</c:f>
              <c:numCache>
                <c:ptCount val="38"/>
                <c:pt idx="0">
                  <c:v>145.59473668392602</c:v>
                </c:pt>
                <c:pt idx="1">
                  <c:v>145.59473668392602</c:v>
                </c:pt>
                <c:pt idx="2">
                  <c:v>145.59473668392602</c:v>
                </c:pt>
                <c:pt idx="3">
                  <c:v>145.59473668392602</c:v>
                </c:pt>
                <c:pt idx="4">
                  <c:v>145.59473668392602</c:v>
                </c:pt>
                <c:pt idx="5">
                  <c:v>145.59473668392602</c:v>
                </c:pt>
                <c:pt idx="6">
                  <c:v>145.59473668392602</c:v>
                </c:pt>
                <c:pt idx="7">
                  <c:v>145.59473668392602</c:v>
                </c:pt>
                <c:pt idx="8">
                  <c:v>145.59473668392602</c:v>
                </c:pt>
                <c:pt idx="9">
                  <c:v>145.59473668392602</c:v>
                </c:pt>
                <c:pt idx="10">
                  <c:v>145.59473668392602</c:v>
                </c:pt>
                <c:pt idx="11">
                  <c:v>145.59473668392602</c:v>
                </c:pt>
                <c:pt idx="12">
                  <c:v>145.59473668392602</c:v>
                </c:pt>
                <c:pt idx="13">
                  <c:v>145.59473668392602</c:v>
                </c:pt>
                <c:pt idx="14">
                  <c:v>145.59473668392602</c:v>
                </c:pt>
                <c:pt idx="15">
                  <c:v>145.59473668392602</c:v>
                </c:pt>
                <c:pt idx="16">
                  <c:v>145.59473668392602</c:v>
                </c:pt>
                <c:pt idx="17">
                  <c:v>145.59473668392602</c:v>
                </c:pt>
                <c:pt idx="18">
                  <c:v>145.59473668392602</c:v>
                </c:pt>
                <c:pt idx="19">
                  <c:v>145.59473668392602</c:v>
                </c:pt>
                <c:pt idx="20">
                  <c:v>145.59473668392602</c:v>
                </c:pt>
                <c:pt idx="21">
                  <c:v>145.59473668392602</c:v>
                </c:pt>
                <c:pt idx="22">
                  <c:v>145.59473668392602</c:v>
                </c:pt>
                <c:pt idx="23">
                  <c:v>145.59473668392602</c:v>
                </c:pt>
                <c:pt idx="24">
                  <c:v>145.59473668392602</c:v>
                </c:pt>
                <c:pt idx="25">
                  <c:v>145.59473668392602</c:v>
                </c:pt>
                <c:pt idx="26">
                  <c:v>145.59473668392602</c:v>
                </c:pt>
                <c:pt idx="27">
                  <c:v>145.59473668392602</c:v>
                </c:pt>
                <c:pt idx="28">
                  <c:v>145.59473668392602</c:v>
                </c:pt>
                <c:pt idx="29">
                  <c:v>145.59473668392602</c:v>
                </c:pt>
                <c:pt idx="30">
                  <c:v>145.59473668392602</c:v>
                </c:pt>
                <c:pt idx="31">
                  <c:v>145.59473668392602</c:v>
                </c:pt>
                <c:pt idx="32">
                  <c:v>145.59473668392602</c:v>
                </c:pt>
                <c:pt idx="33">
                  <c:v>145.59473668392602</c:v>
                </c:pt>
                <c:pt idx="34">
                  <c:v>145.59473668392602</c:v>
                </c:pt>
                <c:pt idx="35">
                  <c:v>145.59473668392602</c:v>
                </c:pt>
                <c:pt idx="36">
                  <c:v>145.59473668392602</c:v>
                </c:pt>
                <c:pt idx="37">
                  <c:v>145.59473668392602</c:v>
                </c:pt>
              </c:numCache>
            </c:numRef>
          </c:val>
          <c:smooth val="0"/>
        </c:ser>
        <c:axId val="40597235"/>
        <c:axId val="29830796"/>
      </c:lineChart>
      <c:catAx>
        <c:axId val="405972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29830796"/>
        <c:crossesAt val="0"/>
        <c:auto val="1"/>
        <c:lblOffset val="100"/>
        <c:tickLblSkip val="1"/>
        <c:noMultiLvlLbl val="0"/>
      </c:catAx>
      <c:valAx>
        <c:axId val="29830796"/>
        <c:scaling>
          <c:orientation val="minMax"/>
          <c:max val="6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0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597235"/>
        <c:crossesAt val="1"/>
        <c:crossBetween val="between"/>
        <c:dispUnits/>
        <c:majorUnit val="2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025"/>
          <c:y val="0.88275"/>
          <c:w val="0.989"/>
          <c:h val="0.09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4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76"/>
  <sheetViews>
    <sheetView showGridLines="0" zoomScalePageLayoutView="0" workbookViewId="0" topLeftCell="A7">
      <selection activeCell="Q52" sqref="Q52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8.5" customHeight="1">
      <c r="A2" s="45" t="s">
        <v>21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ht="26.25" customHeight="1">
      <c r="A3" s="47" t="s">
        <v>22</v>
      </c>
      <c r="B3" s="47"/>
      <c r="C3" s="47"/>
      <c r="D3" s="47"/>
      <c r="E3" s="5"/>
      <c r="F3" s="5"/>
      <c r="G3" s="5"/>
      <c r="H3" s="5"/>
      <c r="I3" s="5"/>
      <c r="J3" s="5"/>
      <c r="K3" s="5"/>
      <c r="L3" s="46" t="s">
        <v>25</v>
      </c>
      <c r="M3" s="46"/>
      <c r="N3" s="46"/>
      <c r="O3" s="46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6" ht="15" customHeight="1">
      <c r="A7" s="32">
        <v>2522</v>
      </c>
      <c r="B7" s="34">
        <v>0.334</v>
      </c>
      <c r="C7" s="34">
        <v>3.01</v>
      </c>
      <c r="D7" s="34">
        <v>11.4</v>
      </c>
      <c r="E7" s="34">
        <v>4.03</v>
      </c>
      <c r="F7" s="34">
        <v>21.9</v>
      </c>
      <c r="G7" s="34">
        <v>11</v>
      </c>
      <c r="H7" s="34">
        <v>3.22</v>
      </c>
      <c r="I7" s="34">
        <v>0.855</v>
      </c>
      <c r="J7" s="34">
        <v>0.65</v>
      </c>
      <c r="K7" s="34">
        <v>0.062</v>
      </c>
      <c r="L7" s="34">
        <v>0.074</v>
      </c>
      <c r="M7" s="34">
        <v>0.119</v>
      </c>
      <c r="N7" s="35">
        <f>SUM(B7:M7)</f>
        <v>56.65399999999999</v>
      </c>
      <c r="O7" s="36">
        <f>+N7*1000000/(365*86400)</f>
        <v>1.7964865550481985</v>
      </c>
      <c r="P7" s="37">
        <f aca="true" t="shared" si="0" ref="P7:P44">$N$47</f>
        <v>145.59473668392602</v>
      </c>
    </row>
    <row r="8" spans="1:16" ht="15" customHeight="1">
      <c r="A8" s="32">
        <v>2523</v>
      </c>
      <c r="B8" s="34">
        <v>6.93</v>
      </c>
      <c r="C8" s="34">
        <v>1.34</v>
      </c>
      <c r="D8" s="34">
        <v>15.5</v>
      </c>
      <c r="E8" s="34">
        <v>19</v>
      </c>
      <c r="F8" s="34">
        <v>43.1</v>
      </c>
      <c r="G8" s="34">
        <v>95.6</v>
      </c>
      <c r="H8" s="34">
        <v>10.9</v>
      </c>
      <c r="I8" s="34">
        <v>6.68</v>
      </c>
      <c r="J8" s="34">
        <v>5.37</v>
      </c>
      <c r="K8" s="34">
        <v>3.72</v>
      </c>
      <c r="L8" s="34">
        <v>1.95</v>
      </c>
      <c r="M8" s="34">
        <v>1.59</v>
      </c>
      <c r="N8" s="35">
        <f aca="true" t="shared" si="1" ref="N8:N16">SUM(B8:M8)</f>
        <v>211.68</v>
      </c>
      <c r="O8" s="36">
        <f aca="true" t="shared" si="2" ref="O8:O42">+N8*1000000/(365*86400)</f>
        <v>6.712328767123288</v>
      </c>
      <c r="P8" s="37">
        <f t="shared" si="0"/>
        <v>145.59473668392602</v>
      </c>
    </row>
    <row r="9" spans="1:16" ht="15" customHeight="1">
      <c r="A9" s="32">
        <v>2524</v>
      </c>
      <c r="B9" s="34">
        <v>0.24</v>
      </c>
      <c r="C9" s="34">
        <v>32.7</v>
      </c>
      <c r="D9" s="34">
        <v>4.07</v>
      </c>
      <c r="E9" s="34" t="s">
        <v>23</v>
      </c>
      <c r="F9" s="34" t="s">
        <v>23</v>
      </c>
      <c r="G9" s="34">
        <v>23.7</v>
      </c>
      <c r="H9" s="34">
        <v>25</v>
      </c>
      <c r="I9" s="34">
        <v>13.9</v>
      </c>
      <c r="J9" s="34">
        <v>3.75</v>
      </c>
      <c r="K9" s="34">
        <v>1.81</v>
      </c>
      <c r="L9" s="34">
        <v>1.19</v>
      </c>
      <c r="M9" s="34">
        <v>0.911</v>
      </c>
      <c r="N9" s="35">
        <f t="shared" si="1"/>
        <v>107.27100000000002</v>
      </c>
      <c r="O9" s="36">
        <f t="shared" si="2"/>
        <v>3.4015410958904115</v>
      </c>
      <c r="P9" s="37">
        <f t="shared" si="0"/>
        <v>145.59473668392602</v>
      </c>
    </row>
    <row r="10" spans="1:16" ht="15" customHeight="1">
      <c r="A10" s="32">
        <v>2525</v>
      </c>
      <c r="B10" s="34">
        <v>31.8</v>
      </c>
      <c r="C10" s="34">
        <v>1.42</v>
      </c>
      <c r="D10" s="34">
        <v>1.74</v>
      </c>
      <c r="E10" s="34">
        <v>3.33</v>
      </c>
      <c r="F10" s="34">
        <v>8.15</v>
      </c>
      <c r="G10" s="34">
        <v>47.3</v>
      </c>
      <c r="H10" s="34">
        <v>16.5</v>
      </c>
      <c r="I10" s="34">
        <v>4.43</v>
      </c>
      <c r="J10" s="34">
        <v>2.16</v>
      </c>
      <c r="K10" s="34">
        <v>1.46</v>
      </c>
      <c r="L10" s="34">
        <v>0.494</v>
      </c>
      <c r="M10" s="34">
        <v>0.137</v>
      </c>
      <c r="N10" s="35">
        <f t="shared" si="1"/>
        <v>118.92099999999998</v>
      </c>
      <c r="O10" s="36">
        <f t="shared" si="2"/>
        <v>3.770960172501268</v>
      </c>
      <c r="P10" s="37">
        <f t="shared" si="0"/>
        <v>145.59473668392602</v>
      </c>
    </row>
    <row r="11" spans="1:16" ht="15" customHeight="1">
      <c r="A11" s="32">
        <v>2526</v>
      </c>
      <c r="B11" s="34">
        <v>0.298</v>
      </c>
      <c r="C11" s="34">
        <v>6.35</v>
      </c>
      <c r="D11" s="34">
        <v>6.83</v>
      </c>
      <c r="E11" s="34">
        <v>16.8</v>
      </c>
      <c r="F11" s="34">
        <v>37.7</v>
      </c>
      <c r="G11" s="34">
        <v>77.4</v>
      </c>
      <c r="H11" s="34">
        <v>49.4</v>
      </c>
      <c r="I11" s="34">
        <v>17.6</v>
      </c>
      <c r="J11" s="34">
        <v>5.36</v>
      </c>
      <c r="K11" s="34">
        <v>1.34</v>
      </c>
      <c r="L11" s="34">
        <v>1.04</v>
      </c>
      <c r="M11" s="34">
        <v>0.372</v>
      </c>
      <c r="N11" s="35">
        <f t="shared" si="1"/>
        <v>220.49000000000004</v>
      </c>
      <c r="O11" s="36">
        <f t="shared" si="2"/>
        <v>6.991692034500255</v>
      </c>
      <c r="P11" s="37">
        <f t="shared" si="0"/>
        <v>145.59473668392602</v>
      </c>
    </row>
    <row r="12" spans="1:16" ht="15" customHeight="1">
      <c r="A12" s="32">
        <v>2527</v>
      </c>
      <c r="B12" s="34">
        <v>1.46</v>
      </c>
      <c r="C12" s="34">
        <v>6.46</v>
      </c>
      <c r="D12" s="34">
        <v>6.3</v>
      </c>
      <c r="E12" s="34">
        <v>3.86</v>
      </c>
      <c r="F12" s="34">
        <v>10.7</v>
      </c>
      <c r="G12" s="34">
        <v>21.1</v>
      </c>
      <c r="H12" s="34">
        <v>16</v>
      </c>
      <c r="I12" s="34">
        <v>6.24</v>
      </c>
      <c r="J12" s="34">
        <v>3.28</v>
      </c>
      <c r="K12" s="34">
        <v>0.798</v>
      </c>
      <c r="L12" s="34">
        <v>0.291</v>
      </c>
      <c r="M12" s="34">
        <v>0.035</v>
      </c>
      <c r="N12" s="35">
        <f t="shared" si="1"/>
        <v>76.52399999999999</v>
      </c>
      <c r="O12" s="36">
        <f t="shared" si="2"/>
        <v>2.4265601217656005</v>
      </c>
      <c r="P12" s="37">
        <f t="shared" si="0"/>
        <v>145.59473668392602</v>
      </c>
    </row>
    <row r="13" spans="1:16" ht="15" customHeight="1">
      <c r="A13" s="32">
        <v>2528</v>
      </c>
      <c r="B13" s="34">
        <v>0.098</v>
      </c>
      <c r="C13" s="34">
        <v>2.66</v>
      </c>
      <c r="D13" s="34">
        <v>6.98</v>
      </c>
      <c r="E13" s="34">
        <v>10.3</v>
      </c>
      <c r="F13" s="34">
        <v>27.9</v>
      </c>
      <c r="G13" s="34">
        <v>42.6</v>
      </c>
      <c r="H13" s="34">
        <v>10.8</v>
      </c>
      <c r="I13" s="34">
        <v>16.7</v>
      </c>
      <c r="J13" s="34">
        <v>6.27</v>
      </c>
      <c r="K13" s="34">
        <v>2.89</v>
      </c>
      <c r="L13" s="34">
        <v>1.57</v>
      </c>
      <c r="M13" s="34">
        <v>1.23</v>
      </c>
      <c r="N13" s="35">
        <f t="shared" si="1"/>
        <v>129.998</v>
      </c>
      <c r="O13" s="36">
        <f t="shared" si="2"/>
        <v>4.1222095383054285</v>
      </c>
      <c r="P13" s="37">
        <f t="shared" si="0"/>
        <v>145.59473668392602</v>
      </c>
    </row>
    <row r="14" spans="1:16" ht="15" customHeight="1">
      <c r="A14" s="32">
        <v>2529</v>
      </c>
      <c r="B14" s="34">
        <v>0.692</v>
      </c>
      <c r="C14" s="34">
        <v>9.6</v>
      </c>
      <c r="D14" s="34">
        <v>6.1</v>
      </c>
      <c r="E14" s="34">
        <v>4.34</v>
      </c>
      <c r="F14" s="34">
        <v>17.5</v>
      </c>
      <c r="G14" s="34">
        <v>39.4</v>
      </c>
      <c r="H14" s="34">
        <v>10.2</v>
      </c>
      <c r="I14" s="34">
        <v>3.78</v>
      </c>
      <c r="J14" s="34">
        <v>2.01</v>
      </c>
      <c r="K14" s="34">
        <v>0.624</v>
      </c>
      <c r="L14" s="34">
        <v>0.187</v>
      </c>
      <c r="M14" s="34">
        <v>0.13</v>
      </c>
      <c r="N14" s="35">
        <f t="shared" si="1"/>
        <v>94.563</v>
      </c>
      <c r="O14" s="36">
        <f t="shared" si="2"/>
        <v>2.9985730593607305</v>
      </c>
      <c r="P14" s="37">
        <f t="shared" si="0"/>
        <v>145.59473668392602</v>
      </c>
    </row>
    <row r="15" spans="1:16" ht="15" customHeight="1">
      <c r="A15" s="32">
        <v>2530</v>
      </c>
      <c r="B15" s="34">
        <v>0.65</v>
      </c>
      <c r="C15" s="34">
        <v>1.53</v>
      </c>
      <c r="D15" s="34">
        <v>5.15</v>
      </c>
      <c r="E15" s="34">
        <v>1.3</v>
      </c>
      <c r="F15" s="34">
        <v>23.4</v>
      </c>
      <c r="G15" s="34">
        <v>18.3</v>
      </c>
      <c r="H15" s="34">
        <v>13.3</v>
      </c>
      <c r="I15" s="34">
        <v>5.35</v>
      </c>
      <c r="J15" s="34">
        <v>1.36</v>
      </c>
      <c r="K15" s="34">
        <v>0.567</v>
      </c>
      <c r="L15" s="34">
        <v>0.48</v>
      </c>
      <c r="M15" s="34">
        <v>0.176</v>
      </c>
      <c r="N15" s="35">
        <f t="shared" si="1"/>
        <v>71.56299999999999</v>
      </c>
      <c r="O15" s="36">
        <f t="shared" si="2"/>
        <v>2.269247843734145</v>
      </c>
      <c r="P15" s="37">
        <f t="shared" si="0"/>
        <v>145.59473668392602</v>
      </c>
    </row>
    <row r="16" spans="1:16" ht="15" customHeight="1">
      <c r="A16" s="32">
        <v>2531</v>
      </c>
      <c r="B16" s="34">
        <v>2.55</v>
      </c>
      <c r="C16" s="34">
        <v>18.9</v>
      </c>
      <c r="D16" s="34">
        <v>20.6</v>
      </c>
      <c r="E16" s="34">
        <v>21.7</v>
      </c>
      <c r="F16" s="34">
        <v>54.1</v>
      </c>
      <c r="G16" s="34">
        <v>5.19</v>
      </c>
      <c r="H16" s="34">
        <v>2.24</v>
      </c>
      <c r="I16" s="34">
        <v>1.21</v>
      </c>
      <c r="J16" s="34">
        <v>0.653</v>
      </c>
      <c r="K16" s="34">
        <v>0.219</v>
      </c>
      <c r="L16" s="34">
        <v>0.089</v>
      </c>
      <c r="M16" s="34">
        <v>0.099</v>
      </c>
      <c r="N16" s="35">
        <f t="shared" si="1"/>
        <v>127.54999999999998</v>
      </c>
      <c r="O16" s="36">
        <f t="shared" si="2"/>
        <v>4.044583967529173</v>
      </c>
      <c r="P16" s="37">
        <f t="shared" si="0"/>
        <v>145.59473668392602</v>
      </c>
    </row>
    <row r="17" spans="1:16" ht="15" customHeight="1">
      <c r="A17" s="32">
        <v>2539</v>
      </c>
      <c r="B17" s="34">
        <v>1.368</v>
      </c>
      <c r="C17" s="34">
        <v>3.711</v>
      </c>
      <c r="D17" s="34">
        <v>4.89</v>
      </c>
      <c r="E17" s="34">
        <v>5.038</v>
      </c>
      <c r="F17" s="34">
        <v>30.441</v>
      </c>
      <c r="G17" s="34">
        <v>38.809</v>
      </c>
      <c r="H17" s="34">
        <v>12.355</v>
      </c>
      <c r="I17" s="34">
        <v>5.546</v>
      </c>
      <c r="J17" s="34">
        <v>1.663</v>
      </c>
      <c r="K17" s="34">
        <v>0.562</v>
      </c>
      <c r="L17" s="34">
        <v>0.183</v>
      </c>
      <c r="M17" s="34">
        <v>0.162</v>
      </c>
      <c r="N17" s="35">
        <f>SUM(B17:M17)</f>
        <v>104.72800000000002</v>
      </c>
      <c r="O17" s="36">
        <f t="shared" si="2"/>
        <v>3.3209030948756983</v>
      </c>
      <c r="P17" s="37">
        <f t="shared" si="0"/>
        <v>145.59473668392602</v>
      </c>
    </row>
    <row r="18" spans="1:16" ht="15" customHeight="1">
      <c r="A18" s="32">
        <v>2540</v>
      </c>
      <c r="B18" s="34">
        <v>0.979</v>
      </c>
      <c r="C18" s="34">
        <v>3.298</v>
      </c>
      <c r="D18" s="34">
        <v>1.009</v>
      </c>
      <c r="E18" s="34">
        <v>9.421</v>
      </c>
      <c r="F18" s="34">
        <v>31.27</v>
      </c>
      <c r="G18" s="34">
        <v>39.579</v>
      </c>
      <c r="H18" s="34">
        <v>20.487</v>
      </c>
      <c r="I18" s="34">
        <v>4.103</v>
      </c>
      <c r="J18" s="34">
        <v>0.787</v>
      </c>
      <c r="K18" s="34">
        <v>0.177</v>
      </c>
      <c r="L18" s="34">
        <v>0.68</v>
      </c>
      <c r="M18" s="34">
        <v>0.941</v>
      </c>
      <c r="N18" s="35">
        <f aca="true" t="shared" si="3" ref="N18:N35">SUM(B18:M18)</f>
        <v>112.73100000000001</v>
      </c>
      <c r="O18" s="36">
        <f t="shared" si="2"/>
        <v>3.574676560121766</v>
      </c>
      <c r="P18" s="37">
        <f t="shared" si="0"/>
        <v>145.59473668392602</v>
      </c>
    </row>
    <row r="19" spans="1:16" ht="15" customHeight="1">
      <c r="A19" s="32">
        <v>2541</v>
      </c>
      <c r="B19" s="34">
        <v>0.234</v>
      </c>
      <c r="C19" s="34">
        <v>0.18</v>
      </c>
      <c r="D19" s="34">
        <v>1.791</v>
      </c>
      <c r="E19" s="34">
        <v>6.081</v>
      </c>
      <c r="F19" s="34">
        <v>5.081</v>
      </c>
      <c r="G19" s="34">
        <v>30.06</v>
      </c>
      <c r="H19" s="34">
        <v>2.101</v>
      </c>
      <c r="I19" s="34">
        <v>1.072</v>
      </c>
      <c r="J19" s="34">
        <v>1.724</v>
      </c>
      <c r="K19" s="34">
        <v>1.429</v>
      </c>
      <c r="L19" s="34">
        <v>0.067</v>
      </c>
      <c r="M19" s="34">
        <v>0.2</v>
      </c>
      <c r="N19" s="35">
        <f t="shared" si="3"/>
        <v>50.02</v>
      </c>
      <c r="O19" s="36">
        <f t="shared" si="2"/>
        <v>1.5861237950279046</v>
      </c>
      <c r="P19" s="37">
        <f t="shared" si="0"/>
        <v>145.59473668392602</v>
      </c>
    </row>
    <row r="20" spans="1:16" ht="15" customHeight="1">
      <c r="A20" s="32">
        <v>2542</v>
      </c>
      <c r="B20" s="34">
        <v>0.376</v>
      </c>
      <c r="C20" s="34">
        <v>3.989</v>
      </c>
      <c r="D20" s="34">
        <v>7.287</v>
      </c>
      <c r="E20" s="34">
        <v>4.878</v>
      </c>
      <c r="F20" s="34">
        <v>24.806</v>
      </c>
      <c r="G20" s="34">
        <v>91.785</v>
      </c>
      <c r="H20" s="34">
        <v>15.091</v>
      </c>
      <c r="I20" s="34">
        <v>8.279</v>
      </c>
      <c r="J20" s="34">
        <v>2.521</v>
      </c>
      <c r="K20" s="34">
        <v>0.705</v>
      </c>
      <c r="L20" s="34">
        <v>0.391</v>
      </c>
      <c r="M20" s="34">
        <v>0.387</v>
      </c>
      <c r="N20" s="35">
        <f t="shared" si="3"/>
        <v>160.49499999999998</v>
      </c>
      <c r="O20" s="36">
        <f t="shared" si="2"/>
        <v>5.089263064434296</v>
      </c>
      <c r="P20" s="37">
        <f t="shared" si="0"/>
        <v>145.59473668392602</v>
      </c>
    </row>
    <row r="21" spans="1:16" ht="15" customHeight="1">
      <c r="A21" s="32">
        <v>2543</v>
      </c>
      <c r="B21" s="34">
        <v>4.079</v>
      </c>
      <c r="C21" s="34">
        <v>17.027</v>
      </c>
      <c r="D21" s="34">
        <v>7.965</v>
      </c>
      <c r="E21" s="34">
        <v>11.32</v>
      </c>
      <c r="F21" s="34">
        <v>24.619</v>
      </c>
      <c r="G21" s="34">
        <v>24.708</v>
      </c>
      <c r="H21" s="34">
        <v>18.268</v>
      </c>
      <c r="I21" s="34">
        <v>6.766</v>
      </c>
      <c r="J21" s="34">
        <v>1.731</v>
      </c>
      <c r="K21" s="34">
        <v>0.787</v>
      </c>
      <c r="L21" s="34">
        <v>0.234</v>
      </c>
      <c r="M21" s="34">
        <v>2.895</v>
      </c>
      <c r="N21" s="35">
        <f t="shared" si="3"/>
        <v>120.399</v>
      </c>
      <c r="O21" s="36">
        <f t="shared" si="2"/>
        <v>3.8178272450532726</v>
      </c>
      <c r="P21" s="37">
        <f t="shared" si="0"/>
        <v>145.59473668392602</v>
      </c>
    </row>
    <row r="22" spans="1:16" ht="15" customHeight="1">
      <c r="A22" s="32">
        <v>2544</v>
      </c>
      <c r="B22" s="34">
        <v>0.868</v>
      </c>
      <c r="C22" s="34">
        <v>3.485</v>
      </c>
      <c r="D22" s="34">
        <v>7.03</v>
      </c>
      <c r="E22" s="34">
        <v>24.096</v>
      </c>
      <c r="F22" s="34">
        <v>100.276</v>
      </c>
      <c r="G22" s="34">
        <v>56.969</v>
      </c>
      <c r="H22" s="34">
        <v>15.238</v>
      </c>
      <c r="I22" s="34">
        <v>8.179</v>
      </c>
      <c r="J22" s="34">
        <v>3.329</v>
      </c>
      <c r="K22" s="34">
        <v>1.808</v>
      </c>
      <c r="L22" s="34">
        <v>0.254</v>
      </c>
      <c r="M22" s="34">
        <v>0</v>
      </c>
      <c r="N22" s="35">
        <f t="shared" si="3"/>
        <v>221.53199999999998</v>
      </c>
      <c r="O22" s="36">
        <f t="shared" si="2"/>
        <v>7.024733637747335</v>
      </c>
      <c r="P22" s="37">
        <f t="shared" si="0"/>
        <v>145.59473668392602</v>
      </c>
    </row>
    <row r="23" spans="1:16" ht="15" customHeight="1">
      <c r="A23" s="32">
        <v>2545</v>
      </c>
      <c r="B23" s="34">
        <v>0.219</v>
      </c>
      <c r="C23" s="34">
        <v>20.166</v>
      </c>
      <c r="D23" s="34">
        <v>6.301</v>
      </c>
      <c r="E23" s="34">
        <v>6.764</v>
      </c>
      <c r="F23" s="34">
        <v>26.902</v>
      </c>
      <c r="G23" s="34">
        <v>55.99</v>
      </c>
      <c r="H23" s="34">
        <v>15.144</v>
      </c>
      <c r="I23" s="34">
        <v>8.002</v>
      </c>
      <c r="J23" s="34">
        <v>5.65</v>
      </c>
      <c r="K23" s="34">
        <v>2.137</v>
      </c>
      <c r="L23" s="34">
        <v>0.855</v>
      </c>
      <c r="M23" s="34">
        <v>1.323</v>
      </c>
      <c r="N23" s="35">
        <f t="shared" si="3"/>
        <v>149.45300000000003</v>
      </c>
      <c r="O23" s="36">
        <f t="shared" si="2"/>
        <v>4.73912354134957</v>
      </c>
      <c r="P23" s="37">
        <f t="shared" si="0"/>
        <v>145.59473668392602</v>
      </c>
    </row>
    <row r="24" spans="1:16" ht="15" customHeight="1">
      <c r="A24" s="32">
        <v>2546</v>
      </c>
      <c r="B24" s="34">
        <v>1.272</v>
      </c>
      <c r="C24" s="34">
        <v>1.377</v>
      </c>
      <c r="D24" s="34">
        <v>5.795</v>
      </c>
      <c r="E24" s="34">
        <v>6.635</v>
      </c>
      <c r="F24" s="34">
        <v>29.649</v>
      </c>
      <c r="G24" s="34">
        <v>64.169</v>
      </c>
      <c r="H24" s="34">
        <v>8.789</v>
      </c>
      <c r="I24" s="34">
        <v>3.521</v>
      </c>
      <c r="J24" s="34">
        <v>1.401</v>
      </c>
      <c r="K24" s="34">
        <v>0.397</v>
      </c>
      <c r="L24" s="34">
        <v>0.367</v>
      </c>
      <c r="M24" s="34">
        <v>0.125</v>
      </c>
      <c r="N24" s="35">
        <f t="shared" si="3"/>
        <v>123.497</v>
      </c>
      <c r="O24" s="36">
        <f t="shared" si="2"/>
        <v>3.9160641806189753</v>
      </c>
      <c r="P24" s="37">
        <f t="shared" si="0"/>
        <v>145.59473668392602</v>
      </c>
    </row>
    <row r="25" spans="1:16" ht="15" customHeight="1">
      <c r="A25" s="32">
        <v>2547</v>
      </c>
      <c r="B25" s="34">
        <v>4.209</v>
      </c>
      <c r="C25" s="34">
        <v>5.046</v>
      </c>
      <c r="D25" s="34">
        <v>18.762</v>
      </c>
      <c r="E25" s="34">
        <v>23.7</v>
      </c>
      <c r="F25" s="34">
        <v>20.031</v>
      </c>
      <c r="G25" s="34">
        <v>44.884</v>
      </c>
      <c r="H25" s="34">
        <v>6.519</v>
      </c>
      <c r="I25" s="34">
        <v>3.249</v>
      </c>
      <c r="J25" s="34">
        <v>4.339</v>
      </c>
      <c r="K25" s="34">
        <v>11.099</v>
      </c>
      <c r="L25" s="34">
        <v>7.928</v>
      </c>
      <c r="M25" s="34">
        <v>6.86</v>
      </c>
      <c r="N25" s="35">
        <f t="shared" si="3"/>
        <v>156.626</v>
      </c>
      <c r="O25" s="36">
        <f t="shared" si="2"/>
        <v>4.966577879249112</v>
      </c>
      <c r="P25" s="37">
        <f t="shared" si="0"/>
        <v>145.59473668392602</v>
      </c>
    </row>
    <row r="26" spans="1:16" ht="15" customHeight="1">
      <c r="A26" s="32">
        <v>2548</v>
      </c>
      <c r="B26" s="34">
        <v>3.8586239999999994</v>
      </c>
      <c r="C26" s="34">
        <v>7.375103999999998</v>
      </c>
      <c r="D26" s="34">
        <v>5.7024</v>
      </c>
      <c r="E26" s="34">
        <v>3.9968640000000013</v>
      </c>
      <c r="F26" s="34">
        <v>22.097664</v>
      </c>
      <c r="G26" s="34">
        <v>57.096576</v>
      </c>
      <c r="H26" s="34">
        <v>18.017856000000002</v>
      </c>
      <c r="I26" s="34">
        <v>4.174848000000001</v>
      </c>
      <c r="J26" s="34">
        <v>3.1501439999999996</v>
      </c>
      <c r="K26" s="34">
        <v>1.8973440000000001</v>
      </c>
      <c r="L26" s="34">
        <v>2.6714880000000005</v>
      </c>
      <c r="M26" s="34">
        <v>2.1807359999999996</v>
      </c>
      <c r="N26" s="35">
        <f t="shared" si="3"/>
        <v>132.21964799999998</v>
      </c>
      <c r="O26" s="36">
        <f t="shared" si="2"/>
        <v>4.192657534246575</v>
      </c>
      <c r="P26" s="37">
        <f t="shared" si="0"/>
        <v>145.59473668392602</v>
      </c>
    </row>
    <row r="27" spans="1:16" ht="15" customHeight="1">
      <c r="A27" s="32">
        <v>2549</v>
      </c>
      <c r="B27" s="34">
        <v>3.6028800000000007</v>
      </c>
      <c r="C27" s="34">
        <v>20.65392</v>
      </c>
      <c r="D27" s="34">
        <v>5.837184000000001</v>
      </c>
      <c r="E27" s="34">
        <v>4.307903999999997</v>
      </c>
      <c r="F27" s="34">
        <v>62.10345599999999</v>
      </c>
      <c r="G27" s="34">
        <v>52.334208000000004</v>
      </c>
      <c r="H27" s="34">
        <v>12.923712000000002</v>
      </c>
      <c r="I27" s="34">
        <v>4.083264000000001</v>
      </c>
      <c r="J27" s="34">
        <v>1.0583999999999991</v>
      </c>
      <c r="K27" s="34">
        <v>0.32140800000000025</v>
      </c>
      <c r="L27" s="34">
        <v>0.273024</v>
      </c>
      <c r="M27" s="34">
        <v>0.275616</v>
      </c>
      <c r="N27" s="35">
        <f t="shared" si="3"/>
        <v>167.77497599999998</v>
      </c>
      <c r="O27" s="36">
        <f t="shared" si="2"/>
        <v>5.3201095890410945</v>
      </c>
      <c r="P27" s="37">
        <f t="shared" si="0"/>
        <v>145.59473668392602</v>
      </c>
    </row>
    <row r="28" spans="1:16" ht="15" customHeight="1">
      <c r="A28" s="32">
        <v>2550</v>
      </c>
      <c r="B28" s="34">
        <v>6.118848</v>
      </c>
      <c r="C28" s="34">
        <v>28.915487999999996</v>
      </c>
      <c r="D28" s="34">
        <v>14.112576000000002</v>
      </c>
      <c r="E28" s="34">
        <v>3.0412800000000004</v>
      </c>
      <c r="F28" s="34">
        <v>23.530175999999997</v>
      </c>
      <c r="G28" s="34">
        <v>59.900256000000006</v>
      </c>
      <c r="H28" s="34">
        <v>26.216351999999997</v>
      </c>
      <c r="I28" s="34">
        <v>4.421087999999998</v>
      </c>
      <c r="J28" s="34">
        <v>1.7418239999999998</v>
      </c>
      <c r="K28" s="34">
        <v>0.08208000000000006</v>
      </c>
      <c r="L28" s="34">
        <v>0.09555840000000015</v>
      </c>
      <c r="M28" s="34">
        <v>0.1494720000000001</v>
      </c>
      <c r="N28" s="35">
        <f t="shared" si="3"/>
        <v>168.3249984</v>
      </c>
      <c r="O28" s="36">
        <f t="shared" si="2"/>
        <v>5.337550684931507</v>
      </c>
      <c r="P28" s="37">
        <f t="shared" si="0"/>
        <v>145.59473668392602</v>
      </c>
    </row>
    <row r="29" spans="1:16" ht="15" customHeight="1">
      <c r="A29" s="32">
        <v>2551</v>
      </c>
      <c r="B29" s="34">
        <v>5.643648</v>
      </c>
      <c r="C29" s="34">
        <v>1.4662079999999997</v>
      </c>
      <c r="D29" s="34">
        <v>5.794848000000002</v>
      </c>
      <c r="E29" s="34">
        <v>16.460064</v>
      </c>
      <c r="F29" s="34">
        <v>61.763040000000025</v>
      </c>
      <c r="G29" s="34">
        <v>62.50521599999999</v>
      </c>
      <c r="H29" s="34">
        <v>15.342911999999997</v>
      </c>
      <c r="I29" s="34">
        <v>7.603199999999998</v>
      </c>
      <c r="J29" s="34">
        <v>2.9108159999999983</v>
      </c>
      <c r="K29" s="34">
        <v>6.447167999999998</v>
      </c>
      <c r="L29" s="34">
        <v>4.184352</v>
      </c>
      <c r="M29" s="34">
        <v>1.4791679999999998</v>
      </c>
      <c r="N29" s="35">
        <f t="shared" si="3"/>
        <v>191.60064</v>
      </c>
      <c r="O29" s="36">
        <f t="shared" si="2"/>
        <v>6.075616438356164</v>
      </c>
      <c r="P29" s="37">
        <f t="shared" si="0"/>
        <v>145.59473668392602</v>
      </c>
    </row>
    <row r="30" spans="1:16" ht="15" customHeight="1">
      <c r="A30" s="32">
        <v>2552</v>
      </c>
      <c r="B30" s="34">
        <v>4.192127999999999</v>
      </c>
      <c r="C30" s="34">
        <v>4.593888</v>
      </c>
      <c r="D30" s="34">
        <v>5.686848000000001</v>
      </c>
      <c r="E30" s="34">
        <v>5.079456</v>
      </c>
      <c r="F30" s="34">
        <v>5.92272</v>
      </c>
      <c r="G30" s="34">
        <v>8.216639999999998</v>
      </c>
      <c r="H30" s="34">
        <v>5.647967999999999</v>
      </c>
      <c r="I30" s="34">
        <v>4.5144</v>
      </c>
      <c r="J30" s="34">
        <v>2.6844479999999997</v>
      </c>
      <c r="K30" s="34">
        <v>4.036608</v>
      </c>
      <c r="L30" s="34">
        <v>1.5690240000000004</v>
      </c>
      <c r="M30" s="34">
        <v>0.7326720000000004</v>
      </c>
      <c r="N30" s="35">
        <f t="shared" si="3"/>
        <v>52.876799999999996</v>
      </c>
      <c r="O30" s="36">
        <f t="shared" si="2"/>
        <v>1.676712328767123</v>
      </c>
      <c r="P30" s="37">
        <f t="shared" si="0"/>
        <v>145.59473668392602</v>
      </c>
    </row>
    <row r="31" spans="1:16" ht="15" customHeight="1">
      <c r="A31" s="32">
        <v>2553</v>
      </c>
      <c r="B31" s="34">
        <v>0.16848000000000007</v>
      </c>
      <c r="C31" s="34">
        <v>0.9184320000000001</v>
      </c>
      <c r="D31" s="34">
        <v>0.705024</v>
      </c>
      <c r="E31" s="34">
        <v>11.723616</v>
      </c>
      <c r="F31" s="34">
        <v>71.78284799999999</v>
      </c>
      <c r="G31" s="34">
        <v>55.15344</v>
      </c>
      <c r="H31" s="34">
        <v>18.988128</v>
      </c>
      <c r="I31" s="34">
        <v>7.363008</v>
      </c>
      <c r="J31" s="34">
        <v>3.4559999999999995</v>
      </c>
      <c r="K31" s="34">
        <v>6.4791360000000005</v>
      </c>
      <c r="L31" s="34">
        <v>0.7240320000000002</v>
      </c>
      <c r="M31" s="34">
        <v>1.1940480000000002</v>
      </c>
      <c r="N31" s="35">
        <f t="shared" si="3"/>
        <v>178.656192</v>
      </c>
      <c r="O31" s="36">
        <f t="shared" si="2"/>
        <v>5.665150684931507</v>
      </c>
      <c r="P31" s="37">
        <f t="shared" si="0"/>
        <v>145.59473668392602</v>
      </c>
    </row>
    <row r="32" spans="1:16" ht="15" customHeight="1">
      <c r="A32" s="32">
        <v>2554</v>
      </c>
      <c r="B32" s="34">
        <v>3.8880000000000003</v>
      </c>
      <c r="C32" s="34">
        <v>59.0112</v>
      </c>
      <c r="D32" s="34">
        <v>78.19200000000001</v>
      </c>
      <c r="E32" s="34">
        <v>48.64320000000001</v>
      </c>
      <c r="F32" s="34">
        <v>152.4096</v>
      </c>
      <c r="G32" s="34">
        <v>61.4304</v>
      </c>
      <c r="H32" s="34">
        <v>57.9744</v>
      </c>
      <c r="I32" s="34">
        <v>12.96</v>
      </c>
      <c r="J32" s="34">
        <v>5.961600000000001</v>
      </c>
      <c r="K32" s="34">
        <v>7.776000000000001</v>
      </c>
      <c r="L32" s="34">
        <v>4.780079999999976</v>
      </c>
      <c r="M32" s="34">
        <v>13.0464</v>
      </c>
      <c r="N32" s="35">
        <f t="shared" si="3"/>
        <v>506.07288</v>
      </c>
      <c r="O32" s="36">
        <f t="shared" si="2"/>
        <v>16.047465753424657</v>
      </c>
      <c r="P32" s="37">
        <f t="shared" si="0"/>
        <v>145.59473668392602</v>
      </c>
    </row>
    <row r="33" spans="1:16" ht="15" customHeight="1">
      <c r="A33" s="32">
        <v>2555</v>
      </c>
      <c r="B33" s="34">
        <v>5.3049599999999995</v>
      </c>
      <c r="C33" s="34">
        <v>35.381663999999994</v>
      </c>
      <c r="D33" s="34">
        <v>14.848704000000007</v>
      </c>
      <c r="E33" s="34">
        <v>25.545888000000005</v>
      </c>
      <c r="F33" s="34">
        <v>26.28028799999999</v>
      </c>
      <c r="G33" s="34">
        <v>38.902463999999995</v>
      </c>
      <c r="H33" s="34">
        <v>15.510528000000003</v>
      </c>
      <c r="I33" s="34">
        <v>7.3008000000000015</v>
      </c>
      <c r="J33" s="34">
        <v>5.724</v>
      </c>
      <c r="K33" s="34">
        <v>4.6008000000000004</v>
      </c>
      <c r="L33" s="34">
        <v>6.70032</v>
      </c>
      <c r="M33" s="34">
        <v>3.6616319999999996</v>
      </c>
      <c r="N33" s="35">
        <f t="shared" si="3"/>
        <v>189.76204799999996</v>
      </c>
      <c r="O33" s="36">
        <f t="shared" si="2"/>
        <v>6.01731506849315</v>
      </c>
      <c r="P33" s="37">
        <f t="shared" si="0"/>
        <v>145.59473668392602</v>
      </c>
    </row>
    <row r="34" spans="1:16" ht="15" customHeight="1">
      <c r="A34" s="32">
        <v>2556</v>
      </c>
      <c r="B34" s="34">
        <v>2.4520320000000004</v>
      </c>
      <c r="C34" s="34">
        <v>2.7267840000000003</v>
      </c>
      <c r="D34" s="34">
        <v>2.342304</v>
      </c>
      <c r="E34" s="34">
        <v>3.341952</v>
      </c>
      <c r="F34" s="34">
        <v>40.688352</v>
      </c>
      <c r="G34" s="34">
        <v>15.047424000000001</v>
      </c>
      <c r="H34" s="34">
        <v>11.613888</v>
      </c>
      <c r="I34" s="34">
        <v>4.607712000000002</v>
      </c>
      <c r="J34" s="34">
        <v>3.9216959999999994</v>
      </c>
      <c r="K34" s="34">
        <v>1.4670719999999995</v>
      </c>
      <c r="L34" s="34">
        <v>1.717632</v>
      </c>
      <c r="M34" s="34">
        <v>0.9685439999999995</v>
      </c>
      <c r="N34" s="35">
        <f t="shared" si="3"/>
        <v>90.895392</v>
      </c>
      <c r="O34" s="36">
        <f t="shared" si="2"/>
        <v>2.8822739726027398</v>
      </c>
      <c r="P34" s="37">
        <f t="shared" si="0"/>
        <v>145.59473668392602</v>
      </c>
    </row>
    <row r="35" spans="1:16" ht="15" customHeight="1">
      <c r="A35" s="32">
        <v>2557</v>
      </c>
      <c r="B35" s="34">
        <v>5.68512</v>
      </c>
      <c r="C35" s="34">
        <v>14.522976</v>
      </c>
      <c r="D35" s="34">
        <v>8.164800000000003</v>
      </c>
      <c r="E35" s="34">
        <v>46.732896000000004</v>
      </c>
      <c r="F35" s="34">
        <v>22.387104000000008</v>
      </c>
      <c r="G35" s="34">
        <v>49.39574399999999</v>
      </c>
      <c r="H35" s="34">
        <v>12.431231999999998</v>
      </c>
      <c r="I35" s="34">
        <v>5.5572479999999995</v>
      </c>
      <c r="J35" s="34">
        <v>0</v>
      </c>
      <c r="K35" s="34">
        <v>0</v>
      </c>
      <c r="L35" s="34">
        <v>0</v>
      </c>
      <c r="M35" s="34">
        <v>0</v>
      </c>
      <c r="N35" s="35">
        <f t="shared" si="3"/>
        <v>164.87712</v>
      </c>
      <c r="O35" s="36">
        <f t="shared" si="2"/>
        <v>5.228219178082192</v>
      </c>
      <c r="P35" s="37">
        <f t="shared" si="0"/>
        <v>145.59473668392602</v>
      </c>
    </row>
    <row r="36" spans="1:16" ht="15" customHeight="1">
      <c r="A36" s="32">
        <v>2558</v>
      </c>
      <c r="B36" s="34">
        <v>0</v>
      </c>
      <c r="C36" s="34">
        <v>0</v>
      </c>
      <c r="D36" s="34">
        <v>5.19</v>
      </c>
      <c r="E36" s="34">
        <v>10.78</v>
      </c>
      <c r="F36" s="34">
        <v>15.05</v>
      </c>
      <c r="G36" s="34">
        <v>17.3</v>
      </c>
      <c r="H36" s="34">
        <v>4.19</v>
      </c>
      <c r="I36" s="34">
        <v>1.77</v>
      </c>
      <c r="J36" s="34">
        <v>0.74</v>
      </c>
      <c r="K36" s="34">
        <v>0</v>
      </c>
      <c r="L36" s="34">
        <v>0</v>
      </c>
      <c r="M36" s="34">
        <v>0</v>
      </c>
      <c r="N36" s="35">
        <f aca="true" t="shared" si="4" ref="N36:N41">SUM(B36:M36)</f>
        <v>55.02</v>
      </c>
      <c r="O36" s="36">
        <f t="shared" si="2"/>
        <v>1.7446727549467276</v>
      </c>
      <c r="P36" s="37">
        <f t="shared" si="0"/>
        <v>145.59473668392602</v>
      </c>
    </row>
    <row r="37" spans="1:16" ht="15" customHeight="1">
      <c r="A37" s="32">
        <v>2559</v>
      </c>
      <c r="B37" s="34">
        <v>0.35</v>
      </c>
      <c r="C37" s="34">
        <v>1.47</v>
      </c>
      <c r="D37" s="34">
        <v>10.38</v>
      </c>
      <c r="E37" s="34">
        <v>13.78</v>
      </c>
      <c r="F37" s="34">
        <v>41.27</v>
      </c>
      <c r="G37" s="34">
        <v>48.31</v>
      </c>
      <c r="H37" s="34">
        <v>17.74</v>
      </c>
      <c r="I37" s="34">
        <v>3.86</v>
      </c>
      <c r="J37" s="34">
        <v>9.73</v>
      </c>
      <c r="K37" s="34">
        <v>9.49</v>
      </c>
      <c r="L37" s="34">
        <v>3.53</v>
      </c>
      <c r="M37" s="34">
        <v>2.09</v>
      </c>
      <c r="N37" s="35">
        <f t="shared" si="4"/>
        <v>162.00000000000003</v>
      </c>
      <c r="O37" s="36">
        <f t="shared" si="2"/>
        <v>5.136986301369864</v>
      </c>
      <c r="P37" s="37">
        <f t="shared" si="0"/>
        <v>145.59473668392602</v>
      </c>
    </row>
    <row r="38" spans="1:16" ht="15" customHeight="1">
      <c r="A38" s="32">
        <v>2560</v>
      </c>
      <c r="B38" s="34">
        <v>0.32</v>
      </c>
      <c r="C38" s="34">
        <v>0.57</v>
      </c>
      <c r="D38" s="34">
        <v>4.36</v>
      </c>
      <c r="E38" s="34">
        <v>56.61</v>
      </c>
      <c r="F38" s="34">
        <v>27.87</v>
      </c>
      <c r="G38" s="34">
        <v>66.59</v>
      </c>
      <c r="H38" s="34">
        <v>68.19</v>
      </c>
      <c r="I38" s="34">
        <v>6.41</v>
      </c>
      <c r="J38" s="34">
        <v>1.01</v>
      </c>
      <c r="K38" s="34">
        <v>0.58</v>
      </c>
      <c r="L38" s="34">
        <v>0.64</v>
      </c>
      <c r="M38" s="34">
        <v>3.2</v>
      </c>
      <c r="N38" s="35">
        <f t="shared" si="4"/>
        <v>236.34999999999997</v>
      </c>
      <c r="O38" s="36">
        <f t="shared" si="2"/>
        <v>7.494609335362759</v>
      </c>
      <c r="P38" s="37">
        <f t="shared" si="0"/>
        <v>145.59473668392602</v>
      </c>
    </row>
    <row r="39" spans="1:16" ht="15" customHeight="1">
      <c r="A39" s="32">
        <v>2561</v>
      </c>
      <c r="B39" s="34">
        <v>5.65</v>
      </c>
      <c r="C39" s="34">
        <v>8.29</v>
      </c>
      <c r="D39" s="34">
        <v>11.65</v>
      </c>
      <c r="E39" s="34">
        <v>27.43</v>
      </c>
      <c r="F39" s="34">
        <v>50.06</v>
      </c>
      <c r="G39" s="34">
        <v>59.94</v>
      </c>
      <c r="H39" s="34">
        <v>15.09</v>
      </c>
      <c r="I39" s="34">
        <v>4.73</v>
      </c>
      <c r="J39" s="34">
        <v>2.62</v>
      </c>
      <c r="K39" s="34">
        <v>2.14</v>
      </c>
      <c r="L39" s="34">
        <v>0.82</v>
      </c>
      <c r="M39" s="34">
        <v>0.45</v>
      </c>
      <c r="N39" s="35">
        <f t="shared" si="4"/>
        <v>188.86999999999995</v>
      </c>
      <c r="O39" s="36">
        <f t="shared" si="2"/>
        <v>5.9890284119736155</v>
      </c>
      <c r="P39" s="37">
        <f t="shared" si="0"/>
        <v>145.59473668392602</v>
      </c>
    </row>
    <row r="40" spans="1:16" ht="15" customHeight="1">
      <c r="A40" s="32">
        <v>2562</v>
      </c>
      <c r="B40" s="34">
        <v>0.74</v>
      </c>
      <c r="C40" s="34">
        <v>4.84</v>
      </c>
      <c r="D40" s="34">
        <v>6.99</v>
      </c>
      <c r="E40" s="34">
        <v>5.56</v>
      </c>
      <c r="F40" s="34">
        <v>92.6</v>
      </c>
      <c r="G40" s="34">
        <v>21.93</v>
      </c>
      <c r="H40" s="34">
        <v>3.6</v>
      </c>
      <c r="I40" s="34">
        <v>1.56</v>
      </c>
      <c r="J40" s="34">
        <v>0.4</v>
      </c>
      <c r="K40" s="34">
        <v>0.06</v>
      </c>
      <c r="L40" s="34">
        <v>0</v>
      </c>
      <c r="M40" s="34">
        <v>0</v>
      </c>
      <c r="N40" s="35">
        <f t="shared" si="4"/>
        <v>138.28</v>
      </c>
      <c r="O40" s="36">
        <f t="shared" si="2"/>
        <v>4.384830035514967</v>
      </c>
      <c r="P40" s="37">
        <f t="shared" si="0"/>
        <v>145.59473668392602</v>
      </c>
    </row>
    <row r="41" spans="1:16" ht="15" customHeight="1">
      <c r="A41" s="32">
        <v>2563</v>
      </c>
      <c r="B41" s="34">
        <v>0</v>
      </c>
      <c r="C41" s="34">
        <v>0</v>
      </c>
      <c r="D41" s="34">
        <v>9.3</v>
      </c>
      <c r="E41" s="34">
        <v>0.48</v>
      </c>
      <c r="F41" s="34">
        <v>42.7</v>
      </c>
      <c r="G41" s="34">
        <v>18.78</v>
      </c>
      <c r="H41" s="34">
        <v>7.98</v>
      </c>
      <c r="I41" s="34">
        <v>5.32</v>
      </c>
      <c r="J41" s="34">
        <v>1.61</v>
      </c>
      <c r="K41" s="34">
        <v>0</v>
      </c>
      <c r="L41" s="34">
        <v>0</v>
      </c>
      <c r="M41" s="34">
        <v>0</v>
      </c>
      <c r="N41" s="35">
        <f t="shared" si="4"/>
        <v>86.17</v>
      </c>
      <c r="O41" s="36">
        <f t="shared" si="2"/>
        <v>2.7324327752409943</v>
      </c>
      <c r="P41" s="37">
        <f t="shared" si="0"/>
        <v>145.59473668392602</v>
      </c>
    </row>
    <row r="42" spans="1:16" ht="15" customHeight="1">
      <c r="A42" s="32">
        <v>2564</v>
      </c>
      <c r="B42" s="34">
        <v>2.443824000000002</v>
      </c>
      <c r="C42" s="34">
        <v>6.037632000000005</v>
      </c>
      <c r="D42" s="34">
        <v>5.461344000000004</v>
      </c>
      <c r="E42" s="34">
        <v>5.8034880000000015</v>
      </c>
      <c r="F42" s="34">
        <v>7.089120000000004</v>
      </c>
      <c r="G42" s="34">
        <v>19.384704000000013</v>
      </c>
      <c r="H42" s="34">
        <v>31.982688000000024</v>
      </c>
      <c r="I42" s="34">
        <v>11.193552000000006</v>
      </c>
      <c r="J42" s="34">
        <v>2.9610144000000003</v>
      </c>
      <c r="K42" s="34">
        <v>1.2264480000000006</v>
      </c>
      <c r="L42" s="34">
        <v>0.46915200000000007</v>
      </c>
      <c r="M42" s="34">
        <v>0.23068799999999998</v>
      </c>
      <c r="N42" s="35">
        <f>SUM(B42:M42)</f>
        <v>94.28365440000006</v>
      </c>
      <c r="O42" s="36">
        <f t="shared" si="2"/>
        <v>2.989715068493153</v>
      </c>
      <c r="P42" s="37">
        <f t="shared" si="0"/>
        <v>145.59473668392602</v>
      </c>
    </row>
    <row r="43" spans="1:16" ht="15" customHeight="1">
      <c r="A43" s="32">
        <v>2565</v>
      </c>
      <c r="B43" s="34">
        <v>3.5346240000000018</v>
      </c>
      <c r="C43" s="34">
        <v>11.48169600000001</v>
      </c>
      <c r="D43" s="34">
        <v>0.7369920000000006</v>
      </c>
      <c r="E43" s="34">
        <v>25.29187200000001</v>
      </c>
      <c r="F43" s="34">
        <v>43.91798399999996</v>
      </c>
      <c r="G43" s="34">
        <v>35.23132799999999</v>
      </c>
      <c r="H43" s="34">
        <v>31.262975999999973</v>
      </c>
      <c r="I43" s="34">
        <v>4.605984000000005</v>
      </c>
      <c r="J43" s="34">
        <v>2.1323520000000005</v>
      </c>
      <c r="K43" s="34">
        <v>1.2700800000000003</v>
      </c>
      <c r="L43" s="34">
        <v>1.6441920000000012</v>
      </c>
      <c r="M43" s="34">
        <v>4.637952000000005</v>
      </c>
      <c r="N43" s="35">
        <f>SUM(B43:M43)</f>
        <v>165.74803199999997</v>
      </c>
      <c r="O43" s="36">
        <f>+N43*1000000/(365*86400)</f>
        <v>5.255835616438355</v>
      </c>
      <c r="P43" s="37">
        <f t="shared" si="0"/>
        <v>145.59473668392602</v>
      </c>
    </row>
    <row r="44" spans="1:16" ht="15" customHeight="1">
      <c r="A44" s="32">
        <v>2566</v>
      </c>
      <c r="B44" s="34">
        <v>2.4917760000000015</v>
      </c>
      <c r="C44" s="34">
        <v>3.133728000000001</v>
      </c>
      <c r="D44" s="34">
        <v>3.193344000000002</v>
      </c>
      <c r="E44" s="34">
        <v>3.316032000000002</v>
      </c>
      <c r="F44" s="34">
        <v>7.305120000000002</v>
      </c>
      <c r="G44" s="34">
        <v>42.050879999999964</v>
      </c>
      <c r="H44" s="34">
        <v>25.429247999999994</v>
      </c>
      <c r="I44" s="34">
        <v>7.415711999999999</v>
      </c>
      <c r="J44" s="34">
        <v>1.4688000000000003</v>
      </c>
      <c r="K44" s="34">
        <v>0.6030719999999999</v>
      </c>
      <c r="L44" s="34">
        <v>0.6881760000000006</v>
      </c>
      <c r="M44" s="34">
        <v>0.8951040000000001</v>
      </c>
      <c r="N44" s="35">
        <f>SUM(B44:M44)</f>
        <v>97.99099199999998</v>
      </c>
      <c r="O44" s="50">
        <f>+N44*1000000/(365*86400)</f>
        <v>3.107273972602739</v>
      </c>
      <c r="P44" s="37">
        <f t="shared" si="0"/>
        <v>145.59473668392602</v>
      </c>
    </row>
    <row r="45" spans="1:16" ht="15" customHeight="1">
      <c r="A45" s="41">
        <v>2567</v>
      </c>
      <c r="B45" s="42">
        <v>0.8838720000000007</v>
      </c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3">
        <f>SUM(B45:M45)</f>
        <v>0.8838720000000007</v>
      </c>
      <c r="O45" s="44">
        <f>+N45*1000000/(365*86400)</f>
        <v>0.028027397260273996</v>
      </c>
      <c r="P45" s="40"/>
    </row>
    <row r="46" spans="1:16" ht="15" customHeight="1">
      <c r="A46" s="33" t="s">
        <v>19</v>
      </c>
      <c r="B46" s="38">
        <f>MAX(B7:B44)</f>
        <v>31.8</v>
      </c>
      <c r="C46" s="38">
        <f aca="true" t="shared" si="5" ref="C46:M46">MAX(C7:C44)</f>
        <v>59.0112</v>
      </c>
      <c r="D46" s="38">
        <f t="shared" si="5"/>
        <v>78.19200000000001</v>
      </c>
      <c r="E46" s="38">
        <f t="shared" si="5"/>
        <v>56.61</v>
      </c>
      <c r="F46" s="38">
        <f t="shared" si="5"/>
        <v>152.4096</v>
      </c>
      <c r="G46" s="38">
        <f t="shared" si="5"/>
        <v>95.6</v>
      </c>
      <c r="H46" s="38">
        <f t="shared" si="5"/>
        <v>68.19</v>
      </c>
      <c r="I46" s="38">
        <f t="shared" si="5"/>
        <v>17.6</v>
      </c>
      <c r="J46" s="38">
        <f t="shared" si="5"/>
        <v>9.73</v>
      </c>
      <c r="K46" s="38">
        <f t="shared" si="5"/>
        <v>11.099</v>
      </c>
      <c r="L46" s="38">
        <f t="shared" si="5"/>
        <v>7.928</v>
      </c>
      <c r="M46" s="38">
        <f t="shared" si="5"/>
        <v>13.0464</v>
      </c>
      <c r="N46" s="38">
        <f>MAX(N7:N44)</f>
        <v>506.07288</v>
      </c>
      <c r="O46" s="36">
        <f>+N46*1000000/(365*86400)</f>
        <v>16.047465753424657</v>
      </c>
      <c r="P46" s="39"/>
    </row>
    <row r="47" spans="1:16" ht="15" customHeight="1">
      <c r="A47" s="33" t="s">
        <v>16</v>
      </c>
      <c r="B47" s="38">
        <f>AVERAGE(B7:B44)</f>
        <v>3.028972210526316</v>
      </c>
      <c r="C47" s="38">
        <f aca="true" t="shared" si="6" ref="C47:M47">AVERAGE(C7:C44)</f>
        <v>9.306255789473687</v>
      </c>
      <c r="D47" s="38">
        <f t="shared" si="6"/>
        <v>9.056536000000001</v>
      </c>
      <c r="E47" s="38">
        <f t="shared" si="6"/>
        <v>13.527500324324324</v>
      </c>
      <c r="F47" s="38">
        <f t="shared" si="6"/>
        <v>36.60412086486485</v>
      </c>
      <c r="G47" s="38">
        <f t="shared" si="6"/>
        <v>42.58006</v>
      </c>
      <c r="H47" s="38">
        <f t="shared" si="6"/>
        <v>17.675891789473688</v>
      </c>
      <c r="I47" s="38">
        <f t="shared" si="6"/>
        <v>6.181916210526317</v>
      </c>
      <c r="J47" s="38">
        <f t="shared" si="6"/>
        <v>2.8233972210526317</v>
      </c>
      <c r="K47" s="38">
        <f t="shared" si="6"/>
        <v>2.1333741052631576</v>
      </c>
      <c r="L47" s="38">
        <f t="shared" si="6"/>
        <v>1.2850271157894733</v>
      </c>
      <c r="M47" s="38">
        <f t="shared" si="6"/>
        <v>1.3916850526315792</v>
      </c>
      <c r="N47" s="38">
        <f>SUM(B47:M47)</f>
        <v>145.59473668392602</v>
      </c>
      <c r="O47" s="36">
        <f>+N47*1000000/(365*86400)</f>
        <v>4.616778814178273</v>
      </c>
      <c r="P47" s="39"/>
    </row>
    <row r="48" spans="1:16" ht="15" customHeight="1">
      <c r="A48" s="33" t="s">
        <v>20</v>
      </c>
      <c r="B48" s="38">
        <f>MIN(B7:B44)</f>
        <v>0</v>
      </c>
      <c r="C48" s="38">
        <f aca="true" t="shared" si="7" ref="C48:M48">MIN(C7:C44)</f>
        <v>0</v>
      </c>
      <c r="D48" s="38">
        <f t="shared" si="7"/>
        <v>0.705024</v>
      </c>
      <c r="E48" s="38">
        <f t="shared" si="7"/>
        <v>0.48</v>
      </c>
      <c r="F48" s="38">
        <f t="shared" si="7"/>
        <v>5.081</v>
      </c>
      <c r="G48" s="38">
        <f t="shared" si="7"/>
        <v>5.19</v>
      </c>
      <c r="H48" s="38">
        <f t="shared" si="7"/>
        <v>2.101</v>
      </c>
      <c r="I48" s="38">
        <f t="shared" si="7"/>
        <v>0.855</v>
      </c>
      <c r="J48" s="38">
        <f t="shared" si="7"/>
        <v>0</v>
      </c>
      <c r="K48" s="38">
        <f t="shared" si="7"/>
        <v>0</v>
      </c>
      <c r="L48" s="38">
        <f t="shared" si="7"/>
        <v>0</v>
      </c>
      <c r="M48" s="38">
        <f t="shared" si="7"/>
        <v>0</v>
      </c>
      <c r="N48" s="38">
        <f>MIN(N7:N44)</f>
        <v>50.02</v>
      </c>
      <c r="O48" s="36">
        <f>+N48*1000000/(365*86400)</f>
        <v>1.5861237950279046</v>
      </c>
      <c r="P48" s="39"/>
    </row>
    <row r="49" spans="1:15" ht="21" customHeight="1">
      <c r="A49" s="18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20"/>
      <c r="O49" s="21"/>
    </row>
    <row r="50" spans="1:15" ht="18" customHeight="1">
      <c r="A50" s="22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4"/>
      <c r="O50" s="25"/>
    </row>
    <row r="51" spans="1:15" ht="18" customHeight="1">
      <c r="A51" s="22"/>
      <c r="B51" s="23"/>
      <c r="C51" s="48" t="s">
        <v>24</v>
      </c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23"/>
      <c r="O51" s="23"/>
    </row>
    <row r="52" spans="1:15" ht="18" customHeight="1">
      <c r="A52" s="22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</row>
    <row r="53" spans="1:15" ht="18" customHeight="1">
      <c r="A53" s="22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</row>
    <row r="54" spans="1:15" ht="18" customHeight="1">
      <c r="A54" s="22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1:15" ht="18" customHeight="1">
      <c r="A55" s="22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</row>
    <row r="56" spans="1:15" ht="18" customHeight="1">
      <c r="A56" s="22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</row>
    <row r="57" spans="1:15" ht="24.75" customHeight="1">
      <c r="A57" s="26"/>
      <c r="B57" s="27"/>
      <c r="C57" s="28"/>
      <c r="D57" s="25"/>
      <c r="E57" s="27"/>
      <c r="F57" s="27"/>
      <c r="G57" s="27"/>
      <c r="H57" s="27"/>
      <c r="I57" s="27"/>
      <c r="J57" s="27"/>
      <c r="K57" s="27"/>
      <c r="L57" s="27"/>
      <c r="M57" s="27"/>
      <c r="N57" s="29"/>
      <c r="O57" s="25"/>
    </row>
    <row r="58" spans="1:15" ht="24.75" customHeight="1">
      <c r="A58" s="26"/>
      <c r="B58" s="27"/>
      <c r="C58" s="27"/>
      <c r="D58" s="27"/>
      <c r="E58" s="25"/>
      <c r="F58" s="27"/>
      <c r="G58" s="27"/>
      <c r="H58" s="27"/>
      <c r="I58" s="27"/>
      <c r="J58" s="27"/>
      <c r="K58" s="27"/>
      <c r="L58" s="27"/>
      <c r="M58" s="27"/>
      <c r="N58" s="29"/>
      <c r="O58" s="25"/>
    </row>
    <row r="59" spans="1:15" ht="24.75" customHeight="1">
      <c r="A59" s="26"/>
      <c r="B59" s="27"/>
      <c r="C59" s="27"/>
      <c r="D59" s="27"/>
      <c r="E59" s="25"/>
      <c r="F59" s="27"/>
      <c r="G59" s="27"/>
      <c r="H59" s="27"/>
      <c r="I59" s="27"/>
      <c r="J59" s="27"/>
      <c r="K59" s="27"/>
      <c r="L59" s="27"/>
      <c r="M59" s="27"/>
      <c r="N59" s="29"/>
      <c r="O59" s="25"/>
    </row>
    <row r="60" spans="1:15" ht="24.75" customHeight="1">
      <c r="A60" s="26"/>
      <c r="B60" s="27"/>
      <c r="C60" s="27"/>
      <c r="D60" s="27"/>
      <c r="E60" s="25"/>
      <c r="F60" s="27"/>
      <c r="G60" s="27"/>
      <c r="H60" s="27"/>
      <c r="I60" s="27"/>
      <c r="J60" s="27"/>
      <c r="K60" s="27"/>
      <c r="L60" s="27"/>
      <c r="M60" s="27"/>
      <c r="N60" s="29"/>
      <c r="O60" s="25"/>
    </row>
    <row r="61" spans="1:15" ht="24.75" customHeight="1">
      <c r="A61" s="26"/>
      <c r="B61" s="27"/>
      <c r="C61" s="27"/>
      <c r="D61" s="27"/>
      <c r="E61" s="25"/>
      <c r="F61" s="27"/>
      <c r="G61" s="27"/>
      <c r="H61" s="27"/>
      <c r="I61" s="27"/>
      <c r="J61" s="27"/>
      <c r="K61" s="27"/>
      <c r="L61" s="27"/>
      <c r="M61" s="27"/>
      <c r="N61" s="29"/>
      <c r="O61" s="25"/>
    </row>
    <row r="62" ht="18" customHeight="1">
      <c r="A62" s="30"/>
    </row>
    <row r="63" ht="18" customHeight="1">
      <c r="A63" s="30"/>
    </row>
    <row r="64" ht="18" customHeight="1">
      <c r="A64" s="30"/>
    </row>
    <row r="65" ht="18" customHeight="1">
      <c r="A65" s="30"/>
    </row>
    <row r="66" ht="18" customHeight="1">
      <c r="A66" s="30"/>
    </row>
    <row r="67" ht="18" customHeight="1">
      <c r="A67" s="30"/>
    </row>
    <row r="68" ht="18" customHeight="1">
      <c r="A68" s="30"/>
    </row>
    <row r="69" ht="18" customHeight="1">
      <c r="A69" s="30"/>
    </row>
    <row r="70" ht="18" customHeight="1">
      <c r="A70" s="30"/>
    </row>
    <row r="71" ht="18" customHeight="1">
      <c r="A71" s="30"/>
    </row>
    <row r="72" ht="18" customHeight="1">
      <c r="A72" s="30"/>
    </row>
    <row r="73" ht="18" customHeight="1">
      <c r="A73" s="30"/>
    </row>
    <row r="74" ht="18" customHeight="1">
      <c r="A74" s="30"/>
    </row>
    <row r="75" ht="18" customHeight="1">
      <c r="A75" s="30"/>
    </row>
    <row r="76" ht="18" customHeight="1">
      <c r="A76" s="30"/>
    </row>
    <row r="77" ht="18" customHeight="1"/>
    <row r="78" ht="18" customHeight="1"/>
    <row r="79" ht="18" customHeight="1"/>
    <row r="80" ht="18" customHeight="1"/>
    <row r="81" ht="18" customHeight="1"/>
  </sheetData>
  <sheetProtection/>
  <mergeCells count="4">
    <mergeCell ref="A2:O2"/>
    <mergeCell ref="L3:O3"/>
    <mergeCell ref="A3:D3"/>
    <mergeCell ref="C51:M51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2016-07-11T06:46:33Z</cp:lastPrinted>
  <dcterms:created xsi:type="dcterms:W3CDTF">1994-01-31T08:04:27Z</dcterms:created>
  <dcterms:modified xsi:type="dcterms:W3CDTF">2024-05-27T07:27:50Z</dcterms:modified>
  <cp:category/>
  <cp:version/>
  <cp:contentType/>
  <cp:contentStatus/>
</cp:coreProperties>
</file>