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20" sheetId="1" r:id="rId1"/>
    <sheet name="ปริมาณน้ำสูงสุด" sheetId="2" r:id="rId2"/>
    <sheet name="ปริมาณน้ำต่ำสุด" sheetId="3" r:id="rId3"/>
    <sheet name="Data Y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<sst xmlns="http://schemas.openxmlformats.org/spreadsheetml/2006/main" count="52" uniqueCount="22">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</sst>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&quot;฿&quot;#,##0.0;\-&quot;฿&quot;#,##0.0"/>
    <numFmt numFmtId="185" formatCode="#,##0.0_ ;\-#,##0.0\ "/>
    <numFmt numFmtId="186" formatCode="#,##0.00_ ;\-#,##0.00\ "/>
    <numFmt numFmtId="187" formatCode="0.0000"/>
    <numFmt numFmtId="188" formatCode="0.000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12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1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>
      <alignment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181" fontId="26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2" fontId="26" fillId="0" borderId="0" xfId="90" applyNumberFormat="1" applyFont="1" applyAlignment="1">
      <alignment horizontal="right"/>
      <protection/>
    </xf>
    <xf numFmtId="4" fontId="0" fillId="0" borderId="0" xfId="90" applyNumberFormat="1" applyBorder="1" applyAlignment="1">
      <alignment horizontal="right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>
      <alignment/>
      <protection/>
    </xf>
    <xf numFmtId="181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4" fontId="0" fillId="0" borderId="31" xfId="90" applyNumberFormat="1" applyBorder="1" applyAlignment="1">
      <alignment horizontal="right"/>
      <protection/>
    </xf>
    <xf numFmtId="18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4" fontId="0" fillId="0" borderId="34" xfId="90" applyNumberFormat="1" applyBorder="1" applyAlignment="1">
      <alignment horizontal="right"/>
      <protection/>
    </xf>
    <xf numFmtId="182" fontId="0" fillId="0" borderId="35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0" fontId="0" fillId="0" borderId="25" xfId="90" applyBorder="1">
      <alignment/>
      <protection/>
    </xf>
    <xf numFmtId="2" fontId="0" fillId="0" borderId="37" xfId="90" applyNumberFormat="1" applyBorder="1" applyAlignment="1">
      <alignment horizontal="right"/>
      <protection/>
    </xf>
    <xf numFmtId="182" fontId="0" fillId="0" borderId="36" xfId="90" applyNumberFormat="1" applyBorder="1" applyAlignment="1">
      <alignment horizontal="right"/>
      <protection/>
    </xf>
    <xf numFmtId="4" fontId="0" fillId="0" borderId="30" xfId="90" applyNumberFormat="1" applyBorder="1" applyAlignment="1">
      <alignment horizontal="right"/>
      <protection/>
    </xf>
    <xf numFmtId="2" fontId="28" fillId="0" borderId="0" xfId="90" applyNumberFormat="1" applyFont="1">
      <alignment/>
      <protection/>
    </xf>
    <xf numFmtId="0" fontId="0" fillId="0" borderId="0" xfId="90" applyAlignment="1">
      <alignment horizontal="right"/>
      <protection/>
    </xf>
    <xf numFmtId="2" fontId="0" fillId="49" borderId="37" xfId="90" applyNumberFormat="1" applyFont="1" applyFill="1" applyBorder="1" applyAlignment="1">
      <alignment horizontal="right"/>
      <protection/>
    </xf>
    <xf numFmtId="4" fontId="0" fillId="49" borderId="31" xfId="90" applyNumberFormat="1" applyFont="1" applyFill="1" applyBorder="1" applyAlignment="1">
      <alignment horizontal="right"/>
      <protection/>
    </xf>
    <xf numFmtId="2" fontId="29" fillId="0" borderId="0" xfId="90" applyNumberFormat="1" applyFont="1" applyBorder="1">
      <alignment/>
      <protection/>
    </xf>
    <xf numFmtId="4" fontId="0" fillId="0" borderId="32" xfId="90" applyNumberFormat="1" applyBorder="1" applyAlignment="1">
      <alignment horizontal="right"/>
      <protection/>
    </xf>
    <xf numFmtId="4" fontId="0" fillId="0" borderId="0" xfId="90" applyNumberFormat="1" applyFill="1" applyBorder="1" applyAlignment="1">
      <alignment horizontal="right"/>
      <protection/>
    </xf>
    <xf numFmtId="4" fontId="0" fillId="0" borderId="31" xfId="90" applyNumberFormat="1" applyFont="1" applyBorder="1" applyAlignment="1">
      <alignment horizontal="right"/>
      <protection/>
    </xf>
    <xf numFmtId="0" fontId="0" fillId="0" borderId="0" xfId="90" applyBorder="1">
      <alignment/>
      <protection/>
    </xf>
    <xf numFmtId="2" fontId="0" fillId="0" borderId="0" xfId="90" applyNumberFormat="1" applyBorder="1">
      <alignment/>
      <protection/>
    </xf>
    <xf numFmtId="0" fontId="0" fillId="0" borderId="25" xfId="90" applyFill="1" applyBorder="1">
      <alignment/>
      <protection/>
    </xf>
    <xf numFmtId="2" fontId="0" fillId="0" borderId="38" xfId="90" applyNumberFormat="1" applyBorder="1" applyAlignment="1">
      <alignment horizontal="right"/>
      <protection/>
    </xf>
    <xf numFmtId="182" fontId="0" fillId="0" borderId="29" xfId="90" applyNumberFormat="1" applyBorder="1" applyAlignment="1">
      <alignment horizontal="right"/>
      <protection/>
    </xf>
    <xf numFmtId="4" fontId="0" fillId="0" borderId="38" xfId="90" applyNumberFormat="1" applyBorder="1" applyAlignment="1">
      <alignment horizontal="right"/>
      <protection/>
    </xf>
    <xf numFmtId="182" fontId="0" fillId="0" borderId="0" xfId="90" applyNumberFormat="1" applyBorder="1" applyAlignment="1">
      <alignment horizontal="right"/>
      <protection/>
    </xf>
    <xf numFmtId="2" fontId="0" fillId="0" borderId="0" xfId="90" applyNumberFormat="1" applyFill="1" applyBorder="1">
      <alignment/>
      <protection/>
    </xf>
    <xf numFmtId="4" fontId="0" fillId="0" borderId="0" xfId="90" applyNumberFormat="1" applyFont="1" applyBorder="1" applyAlignment="1">
      <alignment horizontal="right"/>
      <protection/>
    </xf>
    <xf numFmtId="0" fontId="0" fillId="0" borderId="0" xfId="90" applyBorder="1" applyAlignment="1">
      <alignment horizontal="right"/>
      <protection/>
    </xf>
    <xf numFmtId="0" fontId="0" fillId="0" borderId="25" xfId="90" applyFont="1" applyFill="1" applyBorder="1">
      <alignment/>
      <protection/>
    </xf>
    <xf numFmtId="2" fontId="0" fillId="0" borderId="38" xfId="90" applyNumberFormat="1" applyFont="1" applyBorder="1" applyAlignment="1">
      <alignment horizontal="right"/>
      <protection/>
    </xf>
    <xf numFmtId="4" fontId="0" fillId="0" borderId="31" xfId="90" applyNumberFormat="1" applyFont="1" applyBorder="1" applyAlignment="1">
      <alignment horizontal="right"/>
      <protection/>
    </xf>
    <xf numFmtId="182" fontId="0" fillId="0" borderId="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4" fontId="0" fillId="0" borderId="38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0" borderId="0" xfId="90" applyNumberFormat="1" applyFont="1" applyFill="1" applyBorder="1">
      <alignment/>
      <protection/>
    </xf>
    <xf numFmtId="2" fontId="0" fillId="0" borderId="0" xfId="90" applyNumberFormat="1" applyFont="1" applyBorder="1">
      <alignment/>
      <protection/>
    </xf>
    <xf numFmtId="0" fontId="0" fillId="0" borderId="36" xfId="90" applyFont="1" applyBorder="1" applyAlignment="1">
      <alignment horizontal="right"/>
      <protection/>
    </xf>
    <xf numFmtId="0" fontId="0" fillId="0" borderId="28" xfId="90" applyFont="1" applyBorder="1">
      <alignment/>
      <protection/>
    </xf>
    <xf numFmtId="2" fontId="0" fillId="0" borderId="39" xfId="90" applyNumberFormat="1" applyFont="1" applyBorder="1" applyAlignment="1">
      <alignment horizontal="right"/>
      <protection/>
    </xf>
    <xf numFmtId="4" fontId="0" fillId="0" borderId="40" xfId="90" applyNumberFormat="1" applyFont="1" applyBorder="1" applyAlignment="1">
      <alignment horizontal="right"/>
      <protection/>
    </xf>
    <xf numFmtId="182" fontId="0" fillId="0" borderId="27" xfId="90" applyNumberFormat="1" applyFont="1" applyBorder="1" applyAlignment="1">
      <alignment horizontal="right"/>
      <protection/>
    </xf>
    <xf numFmtId="2" fontId="0" fillId="0" borderId="40" xfId="90" applyNumberFormat="1" applyFont="1" applyBorder="1" applyAlignment="1">
      <alignment horizontal="right"/>
      <protection/>
    </xf>
    <xf numFmtId="4" fontId="0" fillId="0" borderId="39" xfId="90" applyNumberFormat="1" applyFont="1" applyBorder="1" applyAlignment="1">
      <alignment horizontal="right"/>
      <protection/>
    </xf>
    <xf numFmtId="0" fontId="0" fillId="0" borderId="41" xfId="90" applyFont="1" applyBorder="1" applyAlignment="1">
      <alignment horizontal="right"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2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25"/>
          <c:y val="0.19075"/>
          <c:w val="0.813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Y.20'!$Q$9:$Q$58</c:f>
              <c:numCache>
                <c:ptCount val="50"/>
                <c:pt idx="0">
                  <c:v>7.909999999999997</c:v>
                </c:pt>
                <c:pt idx="1">
                  <c:v>10.780000000000001</c:v>
                </c:pt>
                <c:pt idx="2">
                  <c:v>8.189999999999998</c:v>
                </c:pt>
                <c:pt idx="3">
                  <c:v>6.939999999999998</c:v>
                </c:pt>
                <c:pt idx="4">
                  <c:v>7.27000000000001</c:v>
                </c:pt>
                <c:pt idx="5">
                  <c:v>6.8300000000000125</c:v>
                </c:pt>
                <c:pt idx="6">
                  <c:v>8.129999999999995</c:v>
                </c:pt>
                <c:pt idx="7">
                  <c:v>4.22999999999999</c:v>
                </c:pt>
                <c:pt idx="8">
                  <c:v>6.509999999999991</c:v>
                </c:pt>
                <c:pt idx="9">
                  <c:v>7.849999999999994</c:v>
                </c:pt>
                <c:pt idx="10">
                  <c:v>4.400000000000006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4.680000000000007</c:v>
                </c:pt>
                <c:pt idx="14">
                  <c:v>6.340000000000003</c:v>
                </c:pt>
                <c:pt idx="15">
                  <c:v>7.97999999999999</c:v>
                </c:pt>
                <c:pt idx="16">
                  <c:v>6.25</c:v>
                </c:pt>
                <c:pt idx="17">
                  <c:v>5.400000000000006</c:v>
                </c:pt>
                <c:pt idx="18">
                  <c:v>4.430000000000007</c:v>
                </c:pt>
                <c:pt idx="19">
                  <c:v>5.610000000000014</c:v>
                </c:pt>
                <c:pt idx="20">
                  <c:v>5.22999999999999</c:v>
                </c:pt>
                <c:pt idx="21">
                  <c:v>3.780000000000001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5.439999999999998</c:v>
                </c:pt>
                <c:pt idx="25">
                  <c:v>6.569999999999993</c:v>
                </c:pt>
                <c:pt idx="26">
                  <c:v>6.210000000000008</c:v>
                </c:pt>
                <c:pt idx="27">
                  <c:v>7.530000000000001</c:v>
                </c:pt>
                <c:pt idx="28">
                  <c:v>7.5800000000000125</c:v>
                </c:pt>
                <c:pt idx="29">
                  <c:v>8.969999999999999</c:v>
                </c:pt>
                <c:pt idx="30">
                  <c:v>8.009999999999991</c:v>
                </c:pt>
                <c:pt idx="31">
                  <c:v>9</c:v>
                </c:pt>
                <c:pt idx="32">
                  <c:v>7.610000000000014</c:v>
                </c:pt>
                <c:pt idx="33">
                  <c:v>7.8799999999999955</c:v>
                </c:pt>
                <c:pt idx="34">
                  <c:v>8.180000000000007</c:v>
                </c:pt>
                <c:pt idx="35">
                  <c:v>5.4199999999999875</c:v>
                </c:pt>
                <c:pt idx="36">
                  <c:v>7.969999999999999</c:v>
                </c:pt>
                <c:pt idx="37">
                  <c:v>4.319999999999993</c:v>
                </c:pt>
                <c:pt idx="38">
                  <c:v>7.3300000000000125</c:v>
                </c:pt>
                <c:pt idx="39">
                  <c:v>9.800000000000011</c:v>
                </c:pt>
                <c:pt idx="40">
                  <c:v>6.9199999999999875</c:v>
                </c:pt>
                <c:pt idx="41">
                  <c:v>6.360000000000014</c:v>
                </c:pt>
                <c:pt idx="42">
                  <c:v>8.47999999999999</c:v>
                </c:pt>
                <c:pt idx="43">
                  <c:v>5.659999999999997</c:v>
                </c:pt>
                <c:pt idx="44">
                  <c:v>9.689999999999998</c:v>
                </c:pt>
                <c:pt idx="45">
                  <c:v>7.960000000000008</c:v>
                </c:pt>
                <c:pt idx="46">
                  <c:v>9.150000000000006</c:v>
                </c:pt>
                <c:pt idx="47">
                  <c:v>7.969999999999999</c:v>
                </c:pt>
                <c:pt idx="48">
                  <c:v>8.5</c:v>
                </c:pt>
                <c:pt idx="49">
                  <c:v>7.6200000000000045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Y.20'!$S$9:$S$58</c:f>
              <c:numCache>
                <c:ptCount val="50"/>
                <c:pt idx="0">
                  <c:v>0.8300000000000125</c:v>
                </c:pt>
                <c:pt idx="1">
                  <c:v>0.6299999999999955</c:v>
                </c:pt>
                <c:pt idx="2">
                  <c:v>0.5600000000000023</c:v>
                </c:pt>
                <c:pt idx="3">
                  <c:v>0.789999999999992</c:v>
                </c:pt>
                <c:pt idx="4">
                  <c:v>0.75</c:v>
                </c:pt>
                <c:pt idx="5">
                  <c:v>0.6699999999999875</c:v>
                </c:pt>
                <c:pt idx="6">
                  <c:v>0.6399999999999864</c:v>
                </c:pt>
                <c:pt idx="7">
                  <c:v>0.44999999999998863</c:v>
                </c:pt>
                <c:pt idx="8">
                  <c:v>0.4300000000000068</c:v>
                </c:pt>
                <c:pt idx="9">
                  <c:v>0.4399999999999977</c:v>
                </c:pt>
                <c:pt idx="10">
                  <c:v>0.4099999999999966</c:v>
                </c:pt>
                <c:pt idx="11">
                  <c:v>0.37000000000000455</c:v>
                </c:pt>
                <c:pt idx="12">
                  <c:v>0.3400000000000034</c:v>
                </c:pt>
                <c:pt idx="13">
                  <c:v>0</c:v>
                </c:pt>
                <c:pt idx="14">
                  <c:v>0.3199999999999932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0.3199999999999932</c:v>
                </c:pt>
                <c:pt idx="20">
                  <c:v>0.3499999999999943</c:v>
                </c:pt>
                <c:pt idx="21">
                  <c:v>0.4199999999999875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0.9199999999999875</c:v>
                </c:pt>
                <c:pt idx="27">
                  <c:v>0.9799999999999898</c:v>
                </c:pt>
                <c:pt idx="28">
                  <c:v>1.009999999999991</c:v>
                </c:pt>
                <c:pt idx="29">
                  <c:v>0.9799999999999898</c:v>
                </c:pt>
                <c:pt idx="30">
                  <c:v>0.9300000000000068</c:v>
                </c:pt>
                <c:pt idx="31">
                  <c:v>0.6800000000000068</c:v>
                </c:pt>
                <c:pt idx="32">
                  <c:v>0.6800000000000068</c:v>
                </c:pt>
                <c:pt idx="33">
                  <c:v>0.6500000000000057</c:v>
                </c:pt>
                <c:pt idx="34">
                  <c:v>0.6200000000000045</c:v>
                </c:pt>
                <c:pt idx="35">
                  <c:v>0.4900000000000091</c:v>
                </c:pt>
                <c:pt idx="36">
                  <c:v>0.6399999999999864</c:v>
                </c:pt>
                <c:pt idx="37">
                  <c:v>0.5200000000000102</c:v>
                </c:pt>
                <c:pt idx="38">
                  <c:v>0.47999999999998977</c:v>
                </c:pt>
                <c:pt idx="39">
                  <c:v>0.6090000000000089</c:v>
                </c:pt>
                <c:pt idx="40">
                  <c:v>0.6500000000000057</c:v>
                </c:pt>
                <c:pt idx="41">
                  <c:v>0.539999999999992</c:v>
                </c:pt>
                <c:pt idx="42">
                  <c:v>0.539999999999992</c:v>
                </c:pt>
                <c:pt idx="43">
                  <c:v>0.44999999999998863</c:v>
                </c:pt>
                <c:pt idx="44">
                  <c:v>0.4099999999999966</c:v>
                </c:pt>
                <c:pt idx="45">
                  <c:v>0.5900000000000034</c:v>
                </c:pt>
                <c:pt idx="46">
                  <c:v>0.56</c:v>
                </c:pt>
                <c:pt idx="47">
                  <c:v>0.4</c:v>
                </c:pt>
                <c:pt idx="48">
                  <c:v>0.4</c:v>
                </c:pt>
                <c:pt idx="49">
                  <c:v>0.44999999999998863</c:v>
                </c:pt>
              </c:numCache>
            </c:numRef>
          </c:val>
        </c:ser>
        <c:overlap val="100"/>
        <c:gapWidth val="50"/>
        <c:axId val="58517877"/>
        <c:axId val="56898846"/>
      </c:barChart>
      <c:cat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898846"/>
        <c:crossesAt val="0"/>
        <c:auto val="1"/>
        <c:lblOffset val="100"/>
        <c:tickLblSkip val="2"/>
        <c:noMultiLvlLbl val="0"/>
      </c:catAx>
      <c:valAx>
        <c:axId val="5689884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517877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244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025"/>
          <c:w val="0.8452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Y.20'!$C$9:$C$58</c:f>
              <c:numCache>
                <c:ptCount val="50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1035.6</c:v>
                </c:pt>
                <c:pt idx="13">
                  <c:v>345</c:v>
                </c:pt>
                <c:pt idx="14">
                  <c:v>604.8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1024.6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608.8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  <c:pt idx="46">
                  <c:v>952.5</c:v>
                </c:pt>
                <c:pt idx="47">
                  <c:v>744.45</c:v>
                </c:pt>
                <c:pt idx="48">
                  <c:v>853.5</c:v>
                </c:pt>
                <c:pt idx="49">
                  <c:v>564.3</c:v>
                </c:pt>
              </c:numCache>
            </c:numRef>
          </c:val>
        </c:ser>
        <c:gapWidth val="50"/>
        <c:axId val="42327567"/>
        <c:axId val="45403784"/>
      </c:barChart>
      <c:cat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403784"/>
        <c:crosses val="autoZero"/>
        <c:auto val="1"/>
        <c:lblOffset val="100"/>
        <c:tickLblSkip val="2"/>
        <c:noMultiLvlLbl val="0"/>
      </c:catAx>
      <c:valAx>
        <c:axId val="4540378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3275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025"/>
          <c:w val="0.8452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Y.20'!$A$9:$A$58</c:f>
              <c:numCache>
                <c:ptCount val="50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</c:numCache>
            </c:numRef>
          </c:cat>
          <c:val>
            <c:numRef>
              <c:f>'Data Y.20'!$I$9:$I$58</c:f>
              <c:numCache>
                <c:ptCount val="50"/>
                <c:pt idx="0">
                  <c:v>2.6</c:v>
                </c:pt>
                <c:pt idx="1">
                  <c:v>3.31</c:v>
                </c:pt>
                <c:pt idx="2">
                  <c:v>2.2</c:v>
                </c:pt>
                <c:pt idx="3">
                  <c:v>1.08</c:v>
                </c:pt>
                <c:pt idx="4">
                  <c:v>2.8</c:v>
                </c:pt>
                <c:pt idx="5">
                  <c:v>1.75</c:v>
                </c:pt>
                <c:pt idx="6">
                  <c:v>0.6</c:v>
                </c:pt>
                <c:pt idx="7">
                  <c:v>0.75</c:v>
                </c:pt>
                <c:pt idx="8">
                  <c:v>0.43</c:v>
                </c:pt>
                <c:pt idx="9">
                  <c:v>1</c:v>
                </c:pt>
                <c:pt idx="10">
                  <c:v>0.2</c:v>
                </c:pt>
                <c:pt idx="11">
                  <c:v>0.7</c:v>
                </c:pt>
                <c:pt idx="12">
                  <c:v>0.5</c:v>
                </c:pt>
                <c:pt idx="13">
                  <c:v>0</c:v>
                </c:pt>
                <c:pt idx="14">
                  <c:v>1.3</c:v>
                </c:pt>
                <c:pt idx="15">
                  <c:v>0.8</c:v>
                </c:pt>
                <c:pt idx="16">
                  <c:v>1.2</c:v>
                </c:pt>
                <c:pt idx="17">
                  <c:v>0</c:v>
                </c:pt>
                <c:pt idx="18">
                  <c:v>1</c:v>
                </c:pt>
                <c:pt idx="19">
                  <c:v>1.2</c:v>
                </c:pt>
                <c:pt idx="20">
                  <c:v>1.05</c:v>
                </c:pt>
                <c:pt idx="21">
                  <c:v>1.24</c:v>
                </c:pt>
                <c:pt idx="22">
                  <c:v>5.6</c:v>
                </c:pt>
                <c:pt idx="23">
                  <c:v>3.7</c:v>
                </c:pt>
                <c:pt idx="24">
                  <c:v>2</c:v>
                </c:pt>
                <c:pt idx="25">
                  <c:v>1.5</c:v>
                </c:pt>
                <c:pt idx="26">
                  <c:v>0.52</c:v>
                </c:pt>
                <c:pt idx="27">
                  <c:v>1.35</c:v>
                </c:pt>
                <c:pt idx="28">
                  <c:v>2.98</c:v>
                </c:pt>
                <c:pt idx="29">
                  <c:v>2.25</c:v>
                </c:pt>
                <c:pt idx="30">
                  <c:v>2.34</c:v>
                </c:pt>
                <c:pt idx="31">
                  <c:v>1.15</c:v>
                </c:pt>
                <c:pt idx="32">
                  <c:v>0.86</c:v>
                </c:pt>
                <c:pt idx="33">
                  <c:v>1.5</c:v>
                </c:pt>
                <c:pt idx="34">
                  <c:v>1.14</c:v>
                </c:pt>
                <c:pt idx="35">
                  <c:v>0.81</c:v>
                </c:pt>
                <c:pt idx="36">
                  <c:v>2.12</c:v>
                </c:pt>
                <c:pt idx="37">
                  <c:v>0.3</c:v>
                </c:pt>
                <c:pt idx="38">
                  <c:v>0.6</c:v>
                </c:pt>
                <c:pt idx="39">
                  <c:v>2.63</c:v>
                </c:pt>
                <c:pt idx="40">
                  <c:v>3</c:v>
                </c:pt>
                <c:pt idx="41">
                  <c:v>0.94</c:v>
                </c:pt>
                <c:pt idx="42">
                  <c:v>0.66</c:v>
                </c:pt>
                <c:pt idx="43">
                  <c:v>0.1</c:v>
                </c:pt>
                <c:pt idx="44">
                  <c:v>0.36</c:v>
                </c:pt>
                <c:pt idx="45">
                  <c:v>0.75</c:v>
                </c:pt>
                <c:pt idx="46">
                  <c:v>2.14</c:v>
                </c:pt>
                <c:pt idx="47">
                  <c:v>1</c:v>
                </c:pt>
                <c:pt idx="48">
                  <c:v>0.22</c:v>
                </c:pt>
                <c:pt idx="49">
                  <c:v>0.65</c:v>
                </c:pt>
              </c:numCache>
            </c:numRef>
          </c:val>
        </c:ser>
        <c:gapWidth val="50"/>
        <c:axId val="5980873"/>
        <c:axId val="53827858"/>
      </c:barChart>
      <c:cat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827858"/>
        <c:crosses val="autoZero"/>
        <c:auto val="1"/>
        <c:lblOffset val="100"/>
        <c:tickLblSkip val="2"/>
        <c:noMultiLvlLbl val="0"/>
      </c:catAx>
      <c:valAx>
        <c:axId val="5382785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8087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A52">
      <selection activeCell="P69" sqref="P6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0.7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9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L3" s="21"/>
      <c r="AM3" s="22"/>
    </row>
    <row r="4" spans="1:39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L4" s="21"/>
      <c r="AM4" s="29"/>
    </row>
    <row r="5" spans="1:39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Q5" s="6">
        <v>181</v>
      </c>
      <c r="R5" s="6"/>
      <c r="T5" s="6"/>
      <c r="AL5" s="21"/>
      <c r="AM5" s="29"/>
    </row>
    <row r="6" spans="1:39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L6" s="21"/>
      <c r="AM6" s="29"/>
    </row>
    <row r="7" spans="1:39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L7" s="21"/>
      <c r="AM7" s="29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Q8" s="111" t="s">
        <v>5</v>
      </c>
      <c r="S8" s="111" t="s">
        <v>6</v>
      </c>
      <c r="AL8" s="21"/>
      <c r="AM8" s="29"/>
    </row>
    <row r="9" spans="1:39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19</v>
      </c>
      <c r="O9" s="70" t="s">
        <v>19</v>
      </c>
      <c r="Q9" s="6">
        <f>B9-Q$5</f>
        <v>7.909999999999997</v>
      </c>
      <c r="R9" s="6"/>
      <c r="S9" s="6">
        <f aca="true" t="shared" si="0" ref="S9:S21">H9-$Q$5</f>
        <v>0.8300000000000125</v>
      </c>
      <c r="AL9" s="21"/>
      <c r="AM9" s="29"/>
    </row>
    <row r="10" spans="1:39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aca="true" t="shared" si="1" ref="Q10:Q57">B10-Q$5</f>
        <v>10.780000000000001</v>
      </c>
      <c r="R10" s="6"/>
      <c r="S10" s="6">
        <f t="shared" si="0"/>
        <v>0.6299999999999955</v>
      </c>
      <c r="AL10" s="21"/>
      <c r="AM10" s="29"/>
    </row>
    <row r="11" spans="1:39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1"/>
        <v>8.189999999999998</v>
      </c>
      <c r="R11" s="6"/>
      <c r="S11" s="6">
        <f t="shared" si="0"/>
        <v>0.5600000000000023</v>
      </c>
      <c r="AL11" s="21"/>
      <c r="AM11" s="29"/>
    </row>
    <row r="12" spans="1:39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1"/>
        <v>6.939999999999998</v>
      </c>
      <c r="R12" s="6"/>
      <c r="S12" s="6">
        <f t="shared" si="0"/>
        <v>0.789999999999992</v>
      </c>
      <c r="AL12" s="21"/>
      <c r="AM12" s="29"/>
    </row>
    <row r="13" spans="1:39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1"/>
        <v>7.27000000000001</v>
      </c>
      <c r="R13" s="6"/>
      <c r="S13" s="6">
        <f t="shared" si="0"/>
        <v>0.75</v>
      </c>
      <c r="AL13" s="21"/>
      <c r="AM13" s="29"/>
    </row>
    <row r="14" spans="1:39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1"/>
        <v>6.8300000000000125</v>
      </c>
      <c r="R14" s="6"/>
      <c r="S14" s="6">
        <f t="shared" si="0"/>
        <v>0.6699999999999875</v>
      </c>
      <c r="AL14" s="21"/>
      <c r="AM14" s="29"/>
    </row>
    <row r="15" spans="1:39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1"/>
        <v>8.129999999999995</v>
      </c>
      <c r="R15" s="6"/>
      <c r="S15" s="6">
        <f t="shared" si="0"/>
        <v>0.6399999999999864</v>
      </c>
      <c r="AL15" s="21"/>
      <c r="AM15" s="29"/>
    </row>
    <row r="16" spans="1:39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1"/>
        <v>4.22999999999999</v>
      </c>
      <c r="R16" s="6"/>
      <c r="S16" s="6">
        <f t="shared" si="0"/>
        <v>0.44999999999998863</v>
      </c>
      <c r="AL16" s="21"/>
      <c r="AM16" s="29"/>
    </row>
    <row r="17" spans="1:39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1"/>
        <v>6.509999999999991</v>
      </c>
      <c r="R17" s="6"/>
      <c r="S17" s="6">
        <f t="shared" si="0"/>
        <v>0.4300000000000068</v>
      </c>
      <c r="AL17" s="21"/>
      <c r="AM17" s="29"/>
    </row>
    <row r="18" spans="1:39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1"/>
        <v>7.849999999999994</v>
      </c>
      <c r="R18" s="6"/>
      <c r="S18" s="6">
        <f t="shared" si="0"/>
        <v>0.4399999999999977</v>
      </c>
      <c r="AL18" s="21"/>
      <c r="AM18" s="29"/>
    </row>
    <row r="19" spans="1:39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1"/>
        <v>4.400000000000006</v>
      </c>
      <c r="R19" s="6"/>
      <c r="S19" s="6">
        <f t="shared" si="0"/>
        <v>0.4099999999999966</v>
      </c>
      <c r="AL19" s="21"/>
      <c r="AM19" s="29"/>
    </row>
    <row r="20" spans="1:39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1"/>
        <v>6.210000000000008</v>
      </c>
      <c r="R20" s="6"/>
      <c r="S20" s="6">
        <f t="shared" si="0"/>
        <v>0.37000000000000455</v>
      </c>
      <c r="AL20" s="21"/>
      <c r="AM20" s="29"/>
    </row>
    <row r="21" spans="1:39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1"/>
        <v>7.3799999999999955</v>
      </c>
      <c r="R21" s="6"/>
      <c r="S21" s="6">
        <f t="shared" si="0"/>
        <v>0.3400000000000034</v>
      </c>
      <c r="AL21" s="21"/>
      <c r="AM21" s="29"/>
    </row>
    <row r="22" spans="1:39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19</v>
      </c>
      <c r="I22" s="68" t="s">
        <v>19</v>
      </c>
      <c r="J22" s="64" t="s">
        <v>19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1"/>
        <v>4.680000000000007</v>
      </c>
      <c r="R22" s="6"/>
      <c r="S22" s="10" t="s">
        <v>20</v>
      </c>
      <c r="AL22" s="21"/>
      <c r="AM22" s="29"/>
    </row>
    <row r="23" spans="1:39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1"/>
        <v>6.340000000000003</v>
      </c>
      <c r="R23" s="6"/>
      <c r="S23" s="6">
        <f>H23-$Q$5</f>
        <v>0.3199999999999932</v>
      </c>
      <c r="AL23" s="21"/>
      <c r="AM23" s="29"/>
    </row>
    <row r="24" spans="1:39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1"/>
        <v>7.97999999999999</v>
      </c>
      <c r="R24" s="6"/>
      <c r="S24" s="75">
        <f>H24-$Q$5</f>
        <v>0.28000000000000114</v>
      </c>
      <c r="AL24" s="21"/>
      <c r="AM24" s="29"/>
    </row>
    <row r="25" spans="1:39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1"/>
        <v>6.25</v>
      </c>
      <c r="R25" s="6"/>
      <c r="S25" s="6">
        <f>H25-$Q$5</f>
        <v>0.30000000000001137</v>
      </c>
      <c r="AL25" s="21"/>
      <c r="AM25" s="29"/>
    </row>
    <row r="26" spans="1:39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19</v>
      </c>
      <c r="I26" s="68" t="s">
        <v>19</v>
      </c>
      <c r="J26" s="64" t="s">
        <v>19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1"/>
        <v>5.400000000000006</v>
      </c>
      <c r="R26" s="6"/>
      <c r="S26" s="10" t="s">
        <v>20</v>
      </c>
      <c r="AL26" s="21"/>
      <c r="AM26" s="29"/>
    </row>
    <row r="27" spans="1:39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1"/>
        <v>4.430000000000007</v>
      </c>
      <c r="R27" s="6"/>
      <c r="S27" s="6">
        <f aca="true" t="shared" si="2" ref="S27:S54">H27-$Q$5</f>
        <v>0.30000000000001137</v>
      </c>
      <c r="AL27" s="21"/>
      <c r="AM27" s="29"/>
    </row>
    <row r="28" spans="1:39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1"/>
        <v>5.610000000000014</v>
      </c>
      <c r="R28" s="6"/>
      <c r="S28" s="6">
        <f t="shared" si="2"/>
        <v>0.3199999999999932</v>
      </c>
      <c r="AL28" s="21"/>
      <c r="AM28" s="29"/>
    </row>
    <row r="29" spans="1:39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1"/>
        <v>5.22999999999999</v>
      </c>
      <c r="R29" s="6"/>
      <c r="S29" s="6">
        <f t="shared" si="2"/>
        <v>0.3499999999999943</v>
      </c>
      <c r="AL29" s="21"/>
      <c r="AM29" s="29"/>
    </row>
    <row r="30" spans="1:39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1"/>
        <v>3.780000000000001</v>
      </c>
      <c r="R30" s="6"/>
      <c r="S30" s="6">
        <f t="shared" si="2"/>
        <v>0.4199999999999875</v>
      </c>
      <c r="AL30" s="21"/>
      <c r="AM30" s="29"/>
    </row>
    <row r="31" spans="1:39" ht="18" customHeight="1">
      <c r="A31" s="71">
        <v>2537</v>
      </c>
      <c r="B31" s="76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1"/>
        <v>10.569999999999993</v>
      </c>
      <c r="R31" s="6"/>
      <c r="S31" s="6">
        <f t="shared" si="2"/>
        <v>0.48599999999999</v>
      </c>
      <c r="AL31" s="21"/>
      <c r="AM31" s="29"/>
    </row>
    <row r="32" spans="1:39" ht="18" customHeight="1">
      <c r="A32" s="71">
        <v>2538</v>
      </c>
      <c r="B32" s="77">
        <v>194.06</v>
      </c>
      <c r="C32" s="78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6">
        <f t="shared" si="1"/>
        <v>13.060000000000002</v>
      </c>
      <c r="R32" s="75"/>
      <c r="S32" s="6">
        <f t="shared" si="2"/>
        <v>0.5560000000000116</v>
      </c>
      <c r="AL32" s="21"/>
      <c r="AM32" s="29"/>
    </row>
    <row r="33" spans="1:39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1"/>
        <v>5.439999999999998</v>
      </c>
      <c r="R33" s="6"/>
      <c r="S33" s="6">
        <f t="shared" si="2"/>
        <v>1.0660000000000025</v>
      </c>
      <c r="AL33" s="21"/>
      <c r="AM33" s="29"/>
    </row>
    <row r="34" spans="1:39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1"/>
        <v>6.569999999999993</v>
      </c>
      <c r="R34" s="6"/>
      <c r="S34" s="6">
        <f t="shared" si="2"/>
        <v>1</v>
      </c>
      <c r="T34" s="79"/>
      <c r="AL34" s="21"/>
      <c r="AM34" s="29"/>
    </row>
    <row r="35" spans="1:39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1"/>
        <v>6.210000000000008</v>
      </c>
      <c r="R35" s="6"/>
      <c r="S35" s="6">
        <f t="shared" si="2"/>
        <v>0.9199999999999875</v>
      </c>
      <c r="AL35" s="21"/>
      <c r="AM35" s="29"/>
    </row>
    <row r="36" spans="1:39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1"/>
        <v>7.530000000000001</v>
      </c>
      <c r="R36" s="6"/>
      <c r="S36" s="6">
        <f t="shared" si="2"/>
        <v>0.9799999999999898</v>
      </c>
      <c r="AL36" s="21"/>
      <c r="AM36" s="29"/>
    </row>
    <row r="37" spans="1:39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1"/>
        <v>7.5800000000000125</v>
      </c>
      <c r="R37" s="6"/>
      <c r="S37" s="6">
        <f t="shared" si="2"/>
        <v>1.009999999999991</v>
      </c>
      <c r="AL37" s="21"/>
      <c r="AM37" s="29"/>
    </row>
    <row r="38" spans="1:39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1"/>
        <v>8.969999999999999</v>
      </c>
      <c r="R38" s="6"/>
      <c r="S38" s="6">
        <f t="shared" si="2"/>
        <v>0.9799999999999898</v>
      </c>
      <c r="AL38" s="21"/>
      <c r="AM38" s="29"/>
    </row>
    <row r="39" spans="1:39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1"/>
        <v>8.009999999999991</v>
      </c>
      <c r="R39" s="6"/>
      <c r="S39" s="6">
        <f t="shared" si="2"/>
        <v>0.9300000000000068</v>
      </c>
      <c r="AL39" s="21"/>
      <c r="AM39" s="29"/>
    </row>
    <row r="40" spans="1:39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1"/>
        <v>9</v>
      </c>
      <c r="R40" s="6"/>
      <c r="S40" s="6">
        <f t="shared" si="2"/>
        <v>0.6800000000000068</v>
      </c>
      <c r="AL40" s="21"/>
      <c r="AM40" s="29"/>
    </row>
    <row r="41" spans="1:39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80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1"/>
        <v>7.610000000000014</v>
      </c>
      <c r="R41" s="6"/>
      <c r="S41" s="6">
        <f t="shared" si="2"/>
        <v>0.6800000000000068</v>
      </c>
      <c r="AL41" s="21"/>
      <c r="AM41" s="81"/>
    </row>
    <row r="42" spans="1:20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1"/>
        <v>7.8799999999999955</v>
      </c>
      <c r="R42" s="6"/>
      <c r="S42" s="6">
        <f t="shared" si="2"/>
        <v>0.6500000000000057</v>
      </c>
      <c r="T42" s="6"/>
    </row>
    <row r="43" spans="1:20" s="83" customFormat="1" ht="18" customHeight="1">
      <c r="A43" s="71">
        <v>2549</v>
      </c>
      <c r="B43" s="62">
        <f>8.18+Q5</f>
        <v>189.18</v>
      </c>
      <c r="C43" s="82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1"/>
        <v>8.180000000000007</v>
      </c>
      <c r="R43" s="6"/>
      <c r="S43" s="6">
        <f t="shared" si="2"/>
        <v>0.6200000000000045</v>
      </c>
      <c r="T43" s="84"/>
    </row>
    <row r="44" spans="1:19" s="83" customFormat="1" ht="18" customHeight="1">
      <c r="A44" s="85">
        <v>2550</v>
      </c>
      <c r="B44" s="86">
        <v>186.42</v>
      </c>
      <c r="C44" s="82">
        <v>369</v>
      </c>
      <c r="D44" s="73">
        <v>38608</v>
      </c>
      <c r="E44" s="86">
        <v>185.71</v>
      </c>
      <c r="F44" s="63">
        <v>275.2</v>
      </c>
      <c r="G44" s="87">
        <v>38608</v>
      </c>
      <c r="H44" s="86">
        <v>181.49</v>
      </c>
      <c r="I44" s="68">
        <v>0.81</v>
      </c>
      <c r="J44" s="87">
        <v>38809</v>
      </c>
      <c r="K44" s="86">
        <v>181.56</v>
      </c>
      <c r="L44" s="68">
        <v>1.3</v>
      </c>
      <c r="M44" s="87">
        <v>38817</v>
      </c>
      <c r="N44" s="88">
        <v>1046.6</v>
      </c>
      <c r="O44" s="70">
        <f aca="true" t="shared" si="3" ref="O44:O53">N44*0.0317097</f>
        <v>33.18737202</v>
      </c>
      <c r="Q44" s="6">
        <f t="shared" si="1"/>
        <v>5.4199999999999875</v>
      </c>
      <c r="R44" s="6"/>
      <c r="S44" s="6">
        <f t="shared" si="2"/>
        <v>0.4900000000000091</v>
      </c>
    </row>
    <row r="45" spans="1:19" s="83" customFormat="1" ht="18" customHeight="1">
      <c r="A45" s="85">
        <v>2551</v>
      </c>
      <c r="B45" s="86">
        <v>188.97</v>
      </c>
      <c r="C45" s="82">
        <v>998.9</v>
      </c>
      <c r="D45" s="73">
        <v>38609</v>
      </c>
      <c r="E45" s="86">
        <v>187.77</v>
      </c>
      <c r="F45" s="63">
        <v>644.5</v>
      </c>
      <c r="G45" s="87">
        <v>38609</v>
      </c>
      <c r="H45" s="86">
        <v>181.64</v>
      </c>
      <c r="I45" s="68">
        <v>2.12</v>
      </c>
      <c r="J45" s="87">
        <v>38789</v>
      </c>
      <c r="K45" s="86">
        <v>181.64</v>
      </c>
      <c r="L45" s="68">
        <v>2.12</v>
      </c>
      <c r="M45" s="87">
        <v>38790</v>
      </c>
      <c r="N45" s="88">
        <v>1795.28</v>
      </c>
      <c r="O45" s="70">
        <f t="shared" si="3"/>
        <v>56.927790216</v>
      </c>
      <c r="Q45" s="6">
        <f t="shared" si="1"/>
        <v>7.969999999999999</v>
      </c>
      <c r="R45" s="6"/>
      <c r="S45" s="6">
        <f t="shared" si="2"/>
        <v>0.6399999999999864</v>
      </c>
    </row>
    <row r="46" spans="1:19" s="83" customFormat="1" ht="18" customHeight="1">
      <c r="A46" s="85">
        <v>2552</v>
      </c>
      <c r="B46" s="86">
        <v>185.32</v>
      </c>
      <c r="C46" s="82">
        <v>209.6</v>
      </c>
      <c r="D46" s="73">
        <v>38618</v>
      </c>
      <c r="E46" s="86">
        <v>185.07</v>
      </c>
      <c r="F46" s="63">
        <v>190</v>
      </c>
      <c r="G46" s="87">
        <v>38613</v>
      </c>
      <c r="H46" s="86">
        <v>181.52</v>
      </c>
      <c r="I46" s="68">
        <v>0.3</v>
      </c>
      <c r="J46" s="87">
        <v>38797</v>
      </c>
      <c r="K46" s="86">
        <v>181.52</v>
      </c>
      <c r="L46" s="68">
        <v>0.3</v>
      </c>
      <c r="M46" s="87">
        <v>38797</v>
      </c>
      <c r="N46" s="88">
        <v>755.4</v>
      </c>
      <c r="O46" s="70">
        <f t="shared" si="3"/>
        <v>23.953507379999998</v>
      </c>
      <c r="Q46" s="6">
        <f t="shared" si="1"/>
        <v>4.319999999999993</v>
      </c>
      <c r="R46" s="6"/>
      <c r="S46" s="6">
        <f t="shared" si="2"/>
        <v>0.5200000000000102</v>
      </c>
    </row>
    <row r="47" spans="1:21" s="83" customFormat="1" ht="18" customHeight="1">
      <c r="A47" s="85">
        <v>2553</v>
      </c>
      <c r="B47" s="86">
        <v>188.33</v>
      </c>
      <c r="C47" s="82">
        <v>669.4</v>
      </c>
      <c r="D47" s="73">
        <v>38590</v>
      </c>
      <c r="E47" s="86">
        <v>187.63</v>
      </c>
      <c r="F47" s="63">
        <v>551.26</v>
      </c>
      <c r="G47" s="87">
        <v>38590</v>
      </c>
      <c r="H47" s="86">
        <v>181.48</v>
      </c>
      <c r="I47" s="68">
        <v>0.6</v>
      </c>
      <c r="J47" s="87">
        <v>40315</v>
      </c>
      <c r="K47" s="86">
        <v>181.48</v>
      </c>
      <c r="L47" s="68">
        <v>0.6</v>
      </c>
      <c r="M47" s="87">
        <v>40316</v>
      </c>
      <c r="N47" s="88">
        <v>1352.02</v>
      </c>
      <c r="O47" s="70">
        <f t="shared" si="3"/>
        <v>42.872148594</v>
      </c>
      <c r="Q47" s="6">
        <f t="shared" si="1"/>
        <v>7.3300000000000125</v>
      </c>
      <c r="R47" s="84"/>
      <c r="S47" s="22">
        <f t="shared" si="2"/>
        <v>0.47999999999998977</v>
      </c>
      <c r="T47" s="22"/>
      <c r="U47" s="89"/>
    </row>
    <row r="48" spans="1:21" s="83" customFormat="1" ht="18" customHeight="1">
      <c r="A48" s="85">
        <v>2554</v>
      </c>
      <c r="B48" s="86">
        <v>190.8</v>
      </c>
      <c r="C48" s="82">
        <v>1464</v>
      </c>
      <c r="D48" s="73">
        <v>40721</v>
      </c>
      <c r="E48" s="86">
        <v>189.732</v>
      </c>
      <c r="F48" s="63">
        <v>1133.7</v>
      </c>
      <c r="G48" s="87">
        <v>40721</v>
      </c>
      <c r="H48" s="86">
        <v>181.609</v>
      </c>
      <c r="I48" s="68">
        <v>2.63</v>
      </c>
      <c r="J48" s="87">
        <v>40640</v>
      </c>
      <c r="K48" s="86">
        <v>181.61</v>
      </c>
      <c r="L48" s="68">
        <v>2.63</v>
      </c>
      <c r="M48" s="87">
        <v>40640</v>
      </c>
      <c r="N48" s="88">
        <v>3334.72</v>
      </c>
      <c r="O48" s="70">
        <f t="shared" si="3"/>
        <v>105.742970784</v>
      </c>
      <c r="Q48" s="6">
        <f t="shared" si="1"/>
        <v>9.800000000000011</v>
      </c>
      <c r="R48" s="84"/>
      <c r="S48" s="22">
        <f t="shared" si="2"/>
        <v>0.6090000000000089</v>
      </c>
      <c r="T48" s="22"/>
      <c r="U48" s="89"/>
    </row>
    <row r="49" spans="1:21" s="83" customFormat="1" ht="18" customHeight="1">
      <c r="A49" s="85">
        <v>2555</v>
      </c>
      <c r="B49" s="86">
        <v>187.92</v>
      </c>
      <c r="C49" s="82">
        <v>608.8</v>
      </c>
      <c r="D49" s="73">
        <v>41167</v>
      </c>
      <c r="E49" s="86">
        <v>187.568</v>
      </c>
      <c r="F49" s="63">
        <v>560</v>
      </c>
      <c r="G49" s="87">
        <v>41167</v>
      </c>
      <c r="H49" s="86">
        <v>181.65</v>
      </c>
      <c r="I49" s="68">
        <v>3</v>
      </c>
      <c r="J49" s="87">
        <v>40997</v>
      </c>
      <c r="K49" s="86">
        <v>181.65</v>
      </c>
      <c r="L49" s="68">
        <v>3</v>
      </c>
      <c r="M49" s="87">
        <v>40997</v>
      </c>
      <c r="N49" s="88">
        <v>1592.7</v>
      </c>
      <c r="O49" s="70">
        <f t="shared" si="3"/>
        <v>50.50403919</v>
      </c>
      <c r="Q49" s="6">
        <f t="shared" si="1"/>
        <v>6.9199999999999875</v>
      </c>
      <c r="R49" s="84"/>
      <c r="S49" s="22">
        <f t="shared" si="2"/>
        <v>0.6500000000000057</v>
      </c>
      <c r="T49" s="22"/>
      <c r="U49" s="89"/>
    </row>
    <row r="50" spans="1:21" s="83" customFormat="1" ht="18" customHeight="1">
      <c r="A50" s="85">
        <v>2556</v>
      </c>
      <c r="B50" s="86">
        <v>187.36</v>
      </c>
      <c r="C50" s="82">
        <v>458.2</v>
      </c>
      <c r="D50" s="73">
        <v>41497</v>
      </c>
      <c r="E50" s="86">
        <v>186.6</v>
      </c>
      <c r="F50" s="63">
        <v>370</v>
      </c>
      <c r="G50" s="87">
        <v>41497</v>
      </c>
      <c r="H50" s="86">
        <v>181.54</v>
      </c>
      <c r="I50" s="68">
        <v>0.94</v>
      </c>
      <c r="J50" s="87">
        <v>41355</v>
      </c>
      <c r="K50" s="86">
        <v>181.54</v>
      </c>
      <c r="L50" s="68">
        <v>0.94</v>
      </c>
      <c r="M50" s="87">
        <v>41356</v>
      </c>
      <c r="N50" s="88">
        <v>909.6</v>
      </c>
      <c r="O50" s="70">
        <f t="shared" si="3"/>
        <v>28.84314312</v>
      </c>
      <c r="Q50" s="6">
        <f t="shared" si="1"/>
        <v>6.360000000000014</v>
      </c>
      <c r="R50" s="84"/>
      <c r="S50" s="22">
        <f t="shared" si="2"/>
        <v>0.539999999999992</v>
      </c>
      <c r="T50" s="22"/>
      <c r="U50" s="89"/>
    </row>
    <row r="51" spans="1:19" s="83" customFormat="1" ht="18" customHeight="1">
      <c r="A51" s="85">
        <v>2557</v>
      </c>
      <c r="B51" s="86">
        <v>189.48</v>
      </c>
      <c r="C51" s="82">
        <v>930.4</v>
      </c>
      <c r="D51" s="73">
        <v>41885</v>
      </c>
      <c r="E51" s="86">
        <v>188.558</v>
      </c>
      <c r="F51" s="63">
        <v>720.4</v>
      </c>
      <c r="G51" s="73">
        <v>41885</v>
      </c>
      <c r="H51" s="86">
        <v>181.54</v>
      </c>
      <c r="I51" s="68">
        <v>0.66</v>
      </c>
      <c r="J51" s="87">
        <v>41734</v>
      </c>
      <c r="K51" s="86">
        <v>181.54</v>
      </c>
      <c r="L51" s="68">
        <v>0.66</v>
      </c>
      <c r="M51" s="87">
        <v>41735</v>
      </c>
      <c r="N51" s="88">
        <v>1482.54</v>
      </c>
      <c r="O51" s="70">
        <f t="shared" si="3"/>
        <v>47.010898638</v>
      </c>
      <c r="Q51" s="6">
        <f t="shared" si="1"/>
        <v>8.47999999999999</v>
      </c>
      <c r="R51" s="90"/>
      <c r="S51" s="84">
        <f t="shared" si="2"/>
        <v>0.539999999999992</v>
      </c>
    </row>
    <row r="52" spans="1:19" s="83" customFormat="1" ht="18" customHeight="1">
      <c r="A52" s="85">
        <v>2558</v>
      </c>
      <c r="B52" s="86">
        <v>186.66</v>
      </c>
      <c r="C52" s="82">
        <v>400.2</v>
      </c>
      <c r="D52" s="73">
        <v>42261</v>
      </c>
      <c r="E52" s="86">
        <v>158.45</v>
      </c>
      <c r="F52" s="63">
        <v>258</v>
      </c>
      <c r="G52" s="73">
        <v>42266</v>
      </c>
      <c r="H52" s="86">
        <v>181.45</v>
      </c>
      <c r="I52" s="68">
        <v>0.1</v>
      </c>
      <c r="J52" s="87">
        <v>42092</v>
      </c>
      <c r="K52" s="86">
        <v>181.45</v>
      </c>
      <c r="L52" s="68">
        <v>0.1</v>
      </c>
      <c r="M52" s="87">
        <v>42092</v>
      </c>
      <c r="N52" s="88">
        <v>615.83</v>
      </c>
      <c r="O52" s="70">
        <f t="shared" si="3"/>
        <v>19.527784551</v>
      </c>
      <c r="Q52" s="6">
        <f t="shared" si="1"/>
        <v>5.659999999999997</v>
      </c>
      <c r="R52" s="90"/>
      <c r="S52" s="84">
        <f t="shared" si="2"/>
        <v>0.44999999999998863</v>
      </c>
    </row>
    <row r="53" spans="1:19" s="83" customFormat="1" ht="18" customHeight="1">
      <c r="A53" s="85">
        <v>2559</v>
      </c>
      <c r="B53" s="86">
        <v>190.69</v>
      </c>
      <c r="C53" s="82">
        <v>1177.8</v>
      </c>
      <c r="D53" s="73">
        <v>42598</v>
      </c>
      <c r="E53" s="86">
        <v>189.52</v>
      </c>
      <c r="F53" s="63">
        <v>924</v>
      </c>
      <c r="G53" s="73">
        <v>42598</v>
      </c>
      <c r="H53" s="86">
        <v>181.41</v>
      </c>
      <c r="I53" s="68">
        <v>0.36</v>
      </c>
      <c r="J53" s="87">
        <v>42473</v>
      </c>
      <c r="K53" s="86">
        <v>181.419</v>
      </c>
      <c r="L53" s="68">
        <v>0.52</v>
      </c>
      <c r="M53" s="87">
        <v>42473</v>
      </c>
      <c r="N53" s="88">
        <v>1430.39</v>
      </c>
      <c r="O53" s="70">
        <f t="shared" si="3"/>
        <v>45.357237783</v>
      </c>
      <c r="Q53" s="6">
        <f t="shared" si="1"/>
        <v>9.689999999999998</v>
      </c>
      <c r="R53" s="90"/>
      <c r="S53" s="84">
        <f t="shared" si="2"/>
        <v>0.4099999999999966</v>
      </c>
    </row>
    <row r="54" spans="1:19" s="83" customFormat="1" ht="18" customHeight="1">
      <c r="A54" s="93">
        <v>2560</v>
      </c>
      <c r="B54" s="94">
        <v>188.96</v>
      </c>
      <c r="C54" s="95">
        <v>729</v>
      </c>
      <c r="D54" s="96">
        <v>43299</v>
      </c>
      <c r="E54" s="94">
        <v>188.24</v>
      </c>
      <c r="F54" s="95">
        <v>621</v>
      </c>
      <c r="G54" s="96">
        <v>43299</v>
      </c>
      <c r="H54" s="94">
        <v>181.59</v>
      </c>
      <c r="I54" s="97">
        <v>0.75</v>
      </c>
      <c r="J54" s="96">
        <v>43201</v>
      </c>
      <c r="K54" s="94">
        <v>181.59</v>
      </c>
      <c r="L54" s="97">
        <v>0.75</v>
      </c>
      <c r="M54" s="96">
        <v>43201</v>
      </c>
      <c r="N54" s="98">
        <v>1911.81</v>
      </c>
      <c r="O54" s="99">
        <v>60.62</v>
      </c>
      <c r="P54" s="100"/>
      <c r="Q54" s="6">
        <f t="shared" si="1"/>
        <v>7.960000000000008</v>
      </c>
      <c r="R54" s="101"/>
      <c r="S54" s="102">
        <f t="shared" si="2"/>
        <v>0.5900000000000034</v>
      </c>
    </row>
    <row r="55" spans="1:19" s="83" customFormat="1" ht="18" customHeight="1">
      <c r="A55" s="93">
        <v>2561</v>
      </c>
      <c r="B55" s="94">
        <v>190.15</v>
      </c>
      <c r="C55" s="95">
        <v>952.5</v>
      </c>
      <c r="D55" s="96">
        <v>43696</v>
      </c>
      <c r="E55" s="94">
        <v>188.94</v>
      </c>
      <c r="F55" s="95">
        <v>728.97</v>
      </c>
      <c r="G55" s="96">
        <v>43696</v>
      </c>
      <c r="H55" s="94">
        <v>181.56</v>
      </c>
      <c r="I55" s="97">
        <v>2.14</v>
      </c>
      <c r="J55" s="96">
        <v>43551</v>
      </c>
      <c r="K55" s="94">
        <v>181.56</v>
      </c>
      <c r="L55" s="97">
        <v>2.14</v>
      </c>
      <c r="M55" s="96">
        <v>43552</v>
      </c>
      <c r="N55" s="98">
        <v>1570.03</v>
      </c>
      <c r="O55" s="99">
        <v>49.79</v>
      </c>
      <c r="P55" s="100"/>
      <c r="Q55" s="6">
        <f t="shared" si="1"/>
        <v>9.150000000000006</v>
      </c>
      <c r="R55" s="101"/>
      <c r="S55" s="102">
        <v>0.56</v>
      </c>
    </row>
    <row r="56" spans="1:19" s="83" customFormat="1" ht="18" customHeight="1">
      <c r="A56" s="93">
        <v>2562</v>
      </c>
      <c r="B56" s="94">
        <v>188.97</v>
      </c>
      <c r="C56" s="95">
        <v>744.45</v>
      </c>
      <c r="D56" s="96">
        <v>44060</v>
      </c>
      <c r="E56" s="94">
        <v>188.49</v>
      </c>
      <c r="F56" s="95">
        <v>656.2</v>
      </c>
      <c r="G56" s="96">
        <v>44060</v>
      </c>
      <c r="H56" s="94">
        <v>181.4</v>
      </c>
      <c r="I56" s="97">
        <v>1</v>
      </c>
      <c r="J56" s="96">
        <v>43921</v>
      </c>
      <c r="K56" s="94">
        <v>181.41</v>
      </c>
      <c r="L56" s="97">
        <v>1.12</v>
      </c>
      <c r="M56" s="96">
        <v>43921</v>
      </c>
      <c r="N56" s="98">
        <v>1013.53</v>
      </c>
      <c r="O56" s="103">
        <v>32.14</v>
      </c>
      <c r="P56" s="100"/>
      <c r="Q56" s="6">
        <f t="shared" si="1"/>
        <v>7.969999999999999</v>
      </c>
      <c r="R56" s="100"/>
      <c r="S56" s="100">
        <v>0.4</v>
      </c>
    </row>
    <row r="57" spans="1:19" s="83" customFormat="1" ht="18" customHeight="1">
      <c r="A57" s="93">
        <v>2563</v>
      </c>
      <c r="B57" s="94">
        <v>189.5</v>
      </c>
      <c r="C57" s="95">
        <v>853.5</v>
      </c>
      <c r="D57" s="96">
        <v>44065</v>
      </c>
      <c r="E57" s="94">
        <v>188.13</v>
      </c>
      <c r="F57" s="95">
        <v>592.75</v>
      </c>
      <c r="G57" s="96">
        <v>44065</v>
      </c>
      <c r="H57" s="94">
        <v>181.33</v>
      </c>
      <c r="I57" s="97">
        <v>0.22</v>
      </c>
      <c r="J57" s="96">
        <v>43944</v>
      </c>
      <c r="K57" s="94">
        <v>181.33</v>
      </c>
      <c r="L57" s="97">
        <v>0.22</v>
      </c>
      <c r="M57" s="96">
        <v>43944</v>
      </c>
      <c r="N57" s="98">
        <v>518.27</v>
      </c>
      <c r="O57" s="103">
        <v>16.43</v>
      </c>
      <c r="P57" s="100"/>
      <c r="Q57" s="6">
        <f t="shared" si="1"/>
        <v>8.5</v>
      </c>
      <c r="R57" s="102"/>
      <c r="S57" s="100">
        <v>0.4</v>
      </c>
    </row>
    <row r="58" spans="1:19" s="83" customFormat="1" ht="18" customHeight="1">
      <c r="A58" s="93">
        <v>2564</v>
      </c>
      <c r="B58" s="94">
        <v>188.62</v>
      </c>
      <c r="C58" s="95">
        <v>564.3</v>
      </c>
      <c r="D58" s="96">
        <v>44492</v>
      </c>
      <c r="E58" s="94">
        <v>187.802</v>
      </c>
      <c r="F58" s="95">
        <v>472</v>
      </c>
      <c r="G58" s="96">
        <v>44492</v>
      </c>
      <c r="H58" s="94">
        <v>181.45</v>
      </c>
      <c r="I58" s="97">
        <v>0.65</v>
      </c>
      <c r="J58" s="96">
        <v>242616</v>
      </c>
      <c r="K58" s="94">
        <v>181.45</v>
      </c>
      <c r="L58" s="97">
        <v>0.65</v>
      </c>
      <c r="M58" s="96">
        <v>242617</v>
      </c>
      <c r="N58" s="98">
        <v>846.55</v>
      </c>
      <c r="O58" s="99">
        <v>26.843846534999997</v>
      </c>
      <c r="P58" s="100"/>
      <c r="Q58" s="100">
        <v>7.6200000000000045</v>
      </c>
      <c r="S58" s="100">
        <v>0.44999999999998863</v>
      </c>
    </row>
    <row r="59" spans="1:19" s="83" customFormat="1" ht="18" customHeight="1">
      <c r="A59" s="93"/>
      <c r="B59" s="94"/>
      <c r="C59" s="95"/>
      <c r="D59" s="96"/>
      <c r="E59" s="94"/>
      <c r="F59" s="95"/>
      <c r="G59" s="96"/>
      <c r="H59" s="94"/>
      <c r="I59" s="97"/>
      <c r="J59" s="96"/>
      <c r="K59" s="94"/>
      <c r="L59" s="97"/>
      <c r="M59" s="96"/>
      <c r="N59" s="98"/>
      <c r="O59" s="103"/>
      <c r="P59" s="100"/>
      <c r="Q59" s="100"/>
      <c r="R59" s="100"/>
      <c r="S59" s="100"/>
    </row>
    <row r="60" spans="1:19" s="83" customFormat="1" ht="18" customHeight="1">
      <c r="A60" s="104"/>
      <c r="B60" s="105"/>
      <c r="C60" s="106"/>
      <c r="D60" s="107"/>
      <c r="E60" s="105"/>
      <c r="F60" s="106"/>
      <c r="G60" s="107"/>
      <c r="H60" s="105"/>
      <c r="I60" s="108"/>
      <c r="J60" s="107"/>
      <c r="K60" s="105"/>
      <c r="L60" s="108"/>
      <c r="M60" s="107"/>
      <c r="N60" s="109"/>
      <c r="O60" s="110"/>
      <c r="P60" s="100"/>
      <c r="Q60" s="100"/>
      <c r="R60" s="100"/>
      <c r="S60" s="100"/>
    </row>
    <row r="61" spans="2:15" s="83" customFormat="1" ht="18" customHeight="1">
      <c r="B61" s="22"/>
      <c r="C61" s="91"/>
      <c r="D61" s="89"/>
      <c r="E61" s="22"/>
      <c r="F61" s="29"/>
      <c r="G61" s="89"/>
      <c r="H61" s="22"/>
      <c r="I61" s="22"/>
      <c r="J61" s="89"/>
      <c r="K61" s="22"/>
      <c r="L61" s="22"/>
      <c r="M61" s="89"/>
      <c r="N61" s="29"/>
      <c r="O61" s="92"/>
    </row>
    <row r="62" spans="1:22" ht="21" customHeight="1">
      <c r="A62" s="79" t="s">
        <v>21</v>
      </c>
      <c r="B62" s="1"/>
      <c r="C62" s="1"/>
      <c r="F62" s="1"/>
      <c r="H62" s="1"/>
      <c r="I62" s="1"/>
      <c r="K62" s="1"/>
      <c r="L62" s="1"/>
      <c r="V62" s="89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2010-12-01T06:18:35Z</cp:lastPrinted>
  <dcterms:created xsi:type="dcterms:W3CDTF">1994-01-31T08:04:27Z</dcterms:created>
  <dcterms:modified xsi:type="dcterms:W3CDTF">2022-05-30T06:10:03Z</dcterms:modified>
  <cp:category/>
  <cp:version/>
  <cp:contentType/>
  <cp:contentStatus/>
</cp:coreProperties>
</file>