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9435" windowHeight="4410" activeTab="0"/>
  </bookViews>
  <sheets>
    <sheet name="H05Y1C" sheetId="1" r:id="rId1"/>
    <sheet name="กราฟปริมาณน้ำรายปี" sheetId="2" r:id="rId2"/>
  </sheets>
  <externalReferences>
    <externalReference r:id="rId5"/>
  </externalReferences>
  <definedNames>
    <definedName name="_xlnm.Print_Area" localSheetId="0">'H05Y1C'!$A$1:$O$58</definedName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<sst xmlns="http://schemas.openxmlformats.org/spreadsheetml/2006/main" count="32" uniqueCount="27">
  <si>
    <t>ปริมาณน้ำรายเดือน - ล้านลูกบาศก์เมตร</t>
  </si>
  <si>
    <t>สถานี  : บ้านน้ำโค้ง  อ.เมือง  จ.แพร่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</si>
  <si>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</si>
  <si>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</si>
  <si>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</si>
  <si>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</si>
  <si>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</si>
  <si>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</si>
  <si>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</si>
  <si>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</si>
  <si>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</si>
  <si>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</si>
  <si>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</si>
  <si>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</si>
  <si>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</si>
  <si>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</si>
  <si>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</si>
  <si>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</si>
  <si>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</si>
  <si>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</si>
  <si>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</si>
  <si>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</si>
  <si>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 xml:space="preserve"> 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</si>
  <si>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1. เม.ย. ถึง 31 มี.ค. ของปีต่อไป</t>
    </r>
  </si>
  <si>
    <t xml:space="preserve"> พี้นที่รับน้ำ    7,749    ตร.กม. </t>
  </si>
  <si>
    <t>แม่น้ำ  : แม่น้ำยม Y.1C</t>
  </si>
  <si>
    <t>ปริมาณน้ำเฉลี่ย 1,720.64 ล้านลบ.ม.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</si>
</sst>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\ \ bbbb"/>
  </numFmts>
  <fonts count="52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b/>
      <sz val="22"/>
      <name val="TH SarabunPSK"/>
      <family val="2"/>
    </font>
    <font>
      <sz val="14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4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50"/>
      <name val="TH SarabunPSK"/>
      <family val="0"/>
    </font>
    <font>
      <b/>
      <sz val="14"/>
      <color indexed="50"/>
      <name val="TH SarabunPSK"/>
      <family val="0"/>
    </font>
    <font>
      <b/>
      <sz val="18"/>
      <color indexed="4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2" fontId="6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2" fontId="9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0" fontId="9" fillId="0" borderId="11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2" fontId="9" fillId="0" borderId="12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78" fontId="6" fillId="0" borderId="13" xfId="0" applyNumberFormat="1" applyFont="1" applyBorder="1" applyAlignment="1" applyProtection="1">
      <alignment horizontal="center"/>
      <protection/>
    </xf>
    <xf numFmtId="2" fontId="6" fillId="0" borderId="14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9" fillId="0" borderId="14" xfId="0" applyNumberFormat="1" applyFont="1" applyBorder="1" applyAlignment="1">
      <alignment/>
    </xf>
    <xf numFmtId="2" fontId="9" fillId="0" borderId="15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6" fillId="0" borderId="11" xfId="0" applyNumberFormat="1" applyFont="1" applyBorder="1" applyAlignment="1" applyProtection="1">
      <alignment horizontal="right"/>
      <protection/>
    </xf>
    <xf numFmtId="4" fontId="6" fillId="0" borderId="10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66FF"/>
                </a:solidFill>
                <a:latin typeface="AngsanaUPC"/>
                <a:ea typeface="AngsanaUPC"/>
                <a:cs typeface="AngsanaUPC"/>
              </a:rPr>
              <a:t>กราฟปริมาณน้ำรายปี</a:t>
            </a:r>
            <a:r>
              <a:rPr lang="en-US" cap="none" sz="1800" b="1" i="0" u="none" baseline="0">
                <a:solidFill>
                  <a:srgbClr val="3366FF"/>
                </a:solidFill>
                <a:latin typeface="AngsanaUPC"/>
                <a:ea typeface="AngsanaUPC"/>
                <a:cs typeface="AngsanaUPC"/>
              </a:rPr>
              <a:t>
</a:t>
            </a:r>
            <a:r>
              <a:rPr lang="en-US" cap="none" sz="1800" b="1" i="0" u="none" baseline="0">
                <a:solidFill>
                  <a:srgbClr val="3366FF"/>
                </a:solidFill>
                <a:latin typeface="AngsanaUPC"/>
                <a:ea typeface="AngsanaUPC"/>
                <a:cs typeface="AngsanaUPC"/>
              </a:rPr>
              <a:t>สถานี</a:t>
            </a:r>
            <a:r>
              <a:rPr lang="en-US" cap="none" sz="1800" b="1" i="0" u="none" baseline="0">
                <a:solidFill>
                  <a:srgbClr val="3366FF"/>
                </a:solidFill>
                <a:latin typeface="AngsanaUPC"/>
                <a:ea typeface="AngsanaUPC"/>
                <a:cs typeface="AngsanaUPC"/>
              </a:rPr>
              <a:t> Y.1C </a:t>
            </a:r>
            <a:r>
              <a:rPr lang="en-US" cap="none" sz="1800" b="1" i="0" u="none" baseline="0">
                <a:solidFill>
                  <a:srgbClr val="3366FF"/>
                </a:solidFill>
                <a:latin typeface="AngsanaUPC"/>
                <a:ea typeface="AngsanaUPC"/>
                <a:cs typeface="AngsanaUPC"/>
              </a:rPr>
              <a:t>แม่น้ำยม</a:t>
            </a:r>
            <a:r>
              <a:rPr lang="en-US" cap="none" sz="1800" b="1" i="0" u="none" baseline="0">
                <a:solidFill>
                  <a:srgbClr val="3366FF"/>
                </a:solidFill>
                <a:latin typeface="AngsanaUPC"/>
                <a:ea typeface="AngsanaUPC"/>
                <a:cs typeface="AngsanaUPC"/>
              </a:rPr>
              <a:t>  </a:t>
            </a:r>
            <a:r>
              <a:rPr lang="en-US" cap="none" sz="1800" b="1" i="0" u="none" baseline="0">
                <a:solidFill>
                  <a:srgbClr val="3366FF"/>
                </a:solidFill>
                <a:latin typeface="AngsanaUPC"/>
                <a:ea typeface="AngsanaUPC"/>
                <a:cs typeface="AngsanaUPC"/>
              </a:rPr>
              <a:t>อ</a:t>
            </a:r>
            <a:r>
              <a:rPr lang="en-US" cap="none" sz="1800" b="1" i="0" u="none" baseline="0">
                <a:solidFill>
                  <a:srgbClr val="3366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3366FF"/>
                </a:solidFill>
                <a:latin typeface="AngsanaUPC"/>
                <a:ea typeface="AngsanaUPC"/>
                <a:cs typeface="AngsanaUPC"/>
              </a:rPr>
              <a:t>เมือง</a:t>
            </a:r>
            <a:r>
              <a:rPr lang="en-US" cap="none" sz="1800" b="1" i="0" u="none" baseline="0">
                <a:solidFill>
                  <a:srgbClr val="3366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3366FF"/>
                </a:solidFill>
                <a:latin typeface="AngsanaUPC"/>
                <a:ea typeface="AngsanaUPC"/>
                <a:cs typeface="AngsanaUPC"/>
              </a:rPr>
              <a:t>จ</a:t>
            </a:r>
            <a:r>
              <a:rPr lang="en-US" cap="none" sz="1800" b="1" i="0" u="none" baseline="0">
                <a:solidFill>
                  <a:srgbClr val="3366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3366FF"/>
                </a:solidFill>
                <a:latin typeface="AngsanaUPC"/>
                <a:ea typeface="AngsanaUPC"/>
                <a:cs typeface="AngsanaUPC"/>
              </a:rPr>
              <a:t>แพร่</a:t>
            </a:r>
          </a:p>
        </c:rich>
      </c:tx>
      <c:layout>
        <c:manualLayout>
          <c:xMode val="factor"/>
          <c:yMode val="factor"/>
          <c:x val="0.002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6675"/>
          <c:w val="0.943"/>
          <c:h val="0.7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กราฟปริมาณน้ำรายปี!$A$3:$A$47</c:f>
              <c:numCache/>
            </c:numRef>
          </c:cat>
          <c:val>
            <c:numRef>
              <c:f>กราฟปริมาณน้ำรายปี!$B$3:$B$47</c:f>
              <c:numCache/>
            </c:numRef>
          </c:val>
        </c:ser>
        <c:axId val="44293832"/>
        <c:axId val="63100169"/>
      </c:barChart>
      <c:lineChart>
        <c:grouping val="standard"/>
        <c:varyColors val="0"/>
        <c:ser>
          <c:idx val="0"/>
          <c:order val="1"/>
          <c:tx>
            <c:strRef>
              <c:f>กราฟปริมาณน้ำรายปี!$C$1</c:f>
              <c:strCache>
                <c:ptCount val="1"/>
                <c:pt idx="0">
                  <c:v>ปริมาณน้ำเฉลี่ย 1,720.64 ล้านลบ.ม.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กราฟปริมาณน้ำรายปี!$A$3:$A$47</c:f>
              <c:numCache/>
            </c:numRef>
          </c:cat>
          <c:val>
            <c:numRef>
              <c:f>กราฟปริมาณน้ำรายปี!$C$3:$C$47</c:f>
              <c:numCache/>
            </c:numRef>
          </c:val>
          <c:smooth val="0"/>
        </c:ser>
        <c:axId val="44293832"/>
        <c:axId val="63100169"/>
      </c:lineChart>
      <c:dateAx>
        <c:axId val="44293832"/>
        <c:scaling>
          <c:orientation val="minMax"/>
          <c:max val="449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63100169"/>
        <c:crosses val="autoZero"/>
        <c:auto val="0"/>
        <c:baseTimeUnit val="years"/>
        <c:majorUnit val="2"/>
        <c:majorTimeUnit val="years"/>
        <c:minorUnit val="1"/>
        <c:minorTimeUnit val="years"/>
        <c:noMultiLvlLbl val="0"/>
      </c:dateAx>
      <c:valAx>
        <c:axId val="63100169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4293832"/>
        <c:crossesAt val="1"/>
        <c:crossBetween val="between"/>
        <c:dispUnits/>
        <c:majorUnit val="1000"/>
        <c:minorUnit val="2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8075"/>
          <c:y val="0.233"/>
          <c:w val="0.278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  <a:latin typeface="AngsanaUPC"/>
          <a:ea typeface="AngsanaUPC"/>
          <a:cs typeface="AngsanaUPC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</xdr:row>
      <xdr:rowOff>28575</xdr:rowOff>
    </xdr:from>
    <xdr:to>
      <xdr:col>16</xdr:col>
      <xdr:colOff>447675</xdr:colOff>
      <xdr:row>24</xdr:row>
      <xdr:rowOff>190500</xdr:rowOff>
    </xdr:to>
    <xdr:graphicFrame>
      <xdr:nvGraphicFramePr>
        <xdr:cNvPr id="1" name="Chart 1"/>
        <xdr:cNvGraphicFramePr/>
      </xdr:nvGraphicFramePr>
      <xdr:xfrm>
        <a:off x="2543175" y="504825"/>
        <a:ext cx="680085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ve%20e1\Monthly%20Runoff%20H-05%20H.53\H.05P\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46">
      <selection activeCell="L60" sqref="L60"/>
    </sheetView>
  </sheetViews>
  <sheetFormatPr defaultColWidth="9.33203125" defaultRowHeight="21"/>
  <cols>
    <col min="1" max="1" width="5.5" style="4" customWidth="1"/>
    <col min="2" max="2" width="6.33203125" style="11" customWidth="1"/>
    <col min="3" max="3" width="7.5" style="11" customWidth="1"/>
    <col min="4" max="4" width="7.66015625" style="11" customWidth="1"/>
    <col min="5" max="5" width="7.5" style="11" customWidth="1"/>
    <col min="6" max="6" width="9.16015625" style="11" customWidth="1"/>
    <col min="7" max="7" width="9" style="11" customWidth="1"/>
    <col min="8" max="9" width="7.33203125" style="11" customWidth="1"/>
    <col min="10" max="10" width="8.33203125" style="11" customWidth="1"/>
    <col min="11" max="13" width="6.33203125" style="11" customWidth="1"/>
    <col min="14" max="15" width="10.66015625" style="11" customWidth="1"/>
    <col min="16" max="16384" width="9.33203125" style="4" customWidth="1"/>
  </cols>
  <sheetData>
    <row r="1" spans="1:15" ht="31.5" customHeight="1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</row>
    <row r="2" spans="1:15" ht="24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4"/>
      <c r="K2" s="7" t="s">
        <v>24</v>
      </c>
      <c r="L2" s="8"/>
      <c r="M2" s="6"/>
      <c r="N2" s="6"/>
      <c r="O2" s="6"/>
    </row>
    <row r="3" spans="1:15" ht="24" customHeight="1">
      <c r="A3" s="5" t="s">
        <v>25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ht="23.25" customHeight="1">
      <c r="A4" s="9"/>
      <c r="B4" s="27"/>
      <c r="C4" s="29"/>
      <c r="D4" s="29"/>
      <c r="E4" s="29"/>
      <c r="F4" s="29"/>
      <c r="G4" s="29"/>
      <c r="H4" s="29"/>
      <c r="I4" s="29"/>
      <c r="J4" s="29"/>
      <c r="K4" s="29"/>
      <c r="L4" s="29"/>
      <c r="M4" s="27"/>
      <c r="N4" s="10" t="s">
        <v>2</v>
      </c>
      <c r="O4" s="10" t="s">
        <v>2</v>
      </c>
      <c r="P4" s="11"/>
    </row>
    <row r="5" spans="1:15" ht="22.5" customHeight="1">
      <c r="A5" s="12" t="s">
        <v>3</v>
      </c>
      <c r="B5" s="18" t="s">
        <v>4</v>
      </c>
      <c r="C5" s="30" t="s">
        <v>5</v>
      </c>
      <c r="D5" s="30" t="s">
        <v>6</v>
      </c>
      <c r="E5" s="30" t="s">
        <v>7</v>
      </c>
      <c r="F5" s="30" t="s">
        <v>8</v>
      </c>
      <c r="G5" s="30" t="s">
        <v>9</v>
      </c>
      <c r="H5" s="30" t="s">
        <v>10</v>
      </c>
      <c r="I5" s="30" t="s">
        <v>11</v>
      </c>
      <c r="J5" s="30" t="s">
        <v>12</v>
      </c>
      <c r="K5" s="30" t="s">
        <v>13</v>
      </c>
      <c r="L5" s="30" t="s">
        <v>14</v>
      </c>
      <c r="M5" s="18" t="s">
        <v>15</v>
      </c>
      <c r="N5" s="13" t="s">
        <v>16</v>
      </c>
      <c r="O5" s="13" t="s">
        <v>17</v>
      </c>
    </row>
    <row r="6" spans="1:15" ht="21.75" customHeight="1">
      <c r="A6" s="14"/>
      <c r="B6" s="28"/>
      <c r="C6" s="31"/>
      <c r="D6" s="31"/>
      <c r="E6" s="31"/>
      <c r="F6" s="31"/>
      <c r="G6" s="31"/>
      <c r="H6" s="31"/>
      <c r="I6" s="31"/>
      <c r="J6" s="31"/>
      <c r="K6" s="31"/>
      <c r="L6" s="31"/>
      <c r="M6" s="28"/>
      <c r="N6" s="16" t="s">
        <v>18</v>
      </c>
      <c r="O6" s="15" t="s">
        <v>19</v>
      </c>
    </row>
    <row r="7" spans="1:15" ht="18" customHeight="1">
      <c r="A7" s="24">
        <v>2522</v>
      </c>
      <c r="B7" s="32">
        <v>12.9</v>
      </c>
      <c r="C7" s="33">
        <v>75.6</v>
      </c>
      <c r="D7" s="33">
        <v>115</v>
      </c>
      <c r="E7" s="33">
        <v>34.6</v>
      </c>
      <c r="F7" s="33">
        <v>204</v>
      </c>
      <c r="G7" s="33">
        <v>122</v>
      </c>
      <c r="H7" s="33">
        <v>45.4</v>
      </c>
      <c r="I7" s="33">
        <v>15.2</v>
      </c>
      <c r="J7" s="33">
        <v>11.5</v>
      </c>
      <c r="K7" s="33">
        <v>8.85</v>
      </c>
      <c r="L7" s="33">
        <v>6.09</v>
      </c>
      <c r="M7" s="34">
        <v>5.68</v>
      </c>
      <c r="N7" s="35">
        <v>656.82</v>
      </c>
      <c r="O7" s="36">
        <f aca="true" t="shared" si="0" ref="O7:O51">+N7*0.0317097</f>
        <v>20.827565154000002</v>
      </c>
    </row>
    <row r="8" spans="1:15" ht="18" customHeight="1">
      <c r="A8" s="25">
        <v>2523</v>
      </c>
      <c r="B8" s="37">
        <v>16.2</v>
      </c>
      <c r="C8" s="38">
        <v>16.8</v>
      </c>
      <c r="D8" s="38">
        <v>108</v>
      </c>
      <c r="E8" s="38">
        <v>195</v>
      </c>
      <c r="F8" s="38">
        <v>245</v>
      </c>
      <c r="G8" s="38">
        <v>897</v>
      </c>
      <c r="H8" s="38">
        <v>148</v>
      </c>
      <c r="I8" s="38">
        <v>42.4</v>
      </c>
      <c r="J8" s="38">
        <v>25.5</v>
      </c>
      <c r="K8" s="38">
        <v>8.07</v>
      </c>
      <c r="L8" s="38">
        <v>2.22</v>
      </c>
      <c r="M8" s="39">
        <v>1.69</v>
      </c>
      <c r="N8" s="35">
        <v>1705.88</v>
      </c>
      <c r="O8" s="36">
        <f t="shared" si="0"/>
        <v>54.092943036</v>
      </c>
    </row>
    <row r="9" spans="1:15" ht="18" customHeight="1">
      <c r="A9" s="25">
        <v>2524</v>
      </c>
      <c r="B9" s="37">
        <v>11.5</v>
      </c>
      <c r="C9" s="38">
        <v>156</v>
      </c>
      <c r="D9" s="38">
        <v>38.4</v>
      </c>
      <c r="E9" s="38">
        <v>850</v>
      </c>
      <c r="F9" s="38">
        <v>678</v>
      </c>
      <c r="G9" s="38">
        <v>317</v>
      </c>
      <c r="H9" s="38">
        <v>256</v>
      </c>
      <c r="I9" s="38">
        <v>134</v>
      </c>
      <c r="J9" s="38">
        <v>48.4</v>
      </c>
      <c r="K9" s="38">
        <v>26.5</v>
      </c>
      <c r="L9" s="38">
        <v>17.8</v>
      </c>
      <c r="M9" s="39">
        <v>20.5</v>
      </c>
      <c r="N9" s="35">
        <v>2554.1</v>
      </c>
      <c r="O9" s="36">
        <f t="shared" si="0"/>
        <v>80.98974477</v>
      </c>
    </row>
    <row r="10" spans="1:15" ht="18" customHeight="1">
      <c r="A10" s="25">
        <v>2525</v>
      </c>
      <c r="B10" s="37">
        <v>63</v>
      </c>
      <c r="C10" s="38">
        <v>19.4</v>
      </c>
      <c r="D10" s="38">
        <v>23.7</v>
      </c>
      <c r="E10" s="38">
        <v>35.9</v>
      </c>
      <c r="F10" s="38">
        <v>66.6</v>
      </c>
      <c r="G10" s="38">
        <v>252</v>
      </c>
      <c r="H10" s="38">
        <v>189</v>
      </c>
      <c r="I10" s="38">
        <v>35.4</v>
      </c>
      <c r="J10" s="38">
        <v>14.5</v>
      </c>
      <c r="K10" s="38">
        <v>8.7</v>
      </c>
      <c r="L10" s="38">
        <v>6.92</v>
      </c>
      <c r="M10" s="39">
        <v>7.04</v>
      </c>
      <c r="N10" s="35">
        <v>722.16</v>
      </c>
      <c r="O10" s="36">
        <f t="shared" si="0"/>
        <v>22.899476952</v>
      </c>
    </row>
    <row r="11" spans="1:15" ht="18" customHeight="1">
      <c r="A11" s="25">
        <v>2526</v>
      </c>
      <c r="B11" s="37">
        <v>6.32</v>
      </c>
      <c r="C11" s="38">
        <v>40.9</v>
      </c>
      <c r="D11" s="38">
        <v>12</v>
      </c>
      <c r="E11" s="38">
        <v>59.3</v>
      </c>
      <c r="F11" s="38">
        <v>233</v>
      </c>
      <c r="G11" s="38">
        <v>544</v>
      </c>
      <c r="H11" s="38">
        <v>297</v>
      </c>
      <c r="I11" s="38">
        <v>99.4</v>
      </c>
      <c r="J11" s="38">
        <v>27.1</v>
      </c>
      <c r="K11" s="38">
        <v>9.09</v>
      </c>
      <c r="L11" s="38">
        <v>6.43</v>
      </c>
      <c r="M11" s="39">
        <v>5.84</v>
      </c>
      <c r="N11" s="35">
        <v>1340.38</v>
      </c>
      <c r="O11" s="36">
        <f t="shared" si="0"/>
        <v>42.503047686</v>
      </c>
    </row>
    <row r="12" spans="1:15" ht="18" customHeight="1">
      <c r="A12" s="25">
        <v>2527</v>
      </c>
      <c r="B12" s="37">
        <v>11.5</v>
      </c>
      <c r="C12" s="38">
        <v>82.4</v>
      </c>
      <c r="D12" s="38">
        <v>68.3</v>
      </c>
      <c r="E12" s="38">
        <v>52.7</v>
      </c>
      <c r="F12" s="38">
        <v>167</v>
      </c>
      <c r="G12" s="38">
        <v>512</v>
      </c>
      <c r="H12" s="38">
        <v>294</v>
      </c>
      <c r="I12" s="38">
        <v>57</v>
      </c>
      <c r="J12" s="38">
        <v>24.6</v>
      </c>
      <c r="K12" s="38">
        <v>9.72</v>
      </c>
      <c r="L12" s="38">
        <v>6.24</v>
      </c>
      <c r="M12" s="39">
        <v>7.4</v>
      </c>
      <c r="N12" s="35">
        <v>1292.86</v>
      </c>
      <c r="O12" s="36">
        <f t="shared" si="0"/>
        <v>40.996202741999994</v>
      </c>
    </row>
    <row r="13" spans="1:15" ht="18" customHeight="1">
      <c r="A13" s="25">
        <v>2528</v>
      </c>
      <c r="B13" s="37">
        <v>13.7</v>
      </c>
      <c r="C13" s="38">
        <v>35.1</v>
      </c>
      <c r="D13" s="38">
        <v>37.1</v>
      </c>
      <c r="E13" s="38">
        <v>56.9</v>
      </c>
      <c r="F13" s="38">
        <v>231</v>
      </c>
      <c r="G13" s="38">
        <v>311</v>
      </c>
      <c r="H13" s="38">
        <v>124</v>
      </c>
      <c r="I13" s="38">
        <v>134</v>
      </c>
      <c r="J13" s="38">
        <v>44</v>
      </c>
      <c r="K13" s="38">
        <v>12.4</v>
      </c>
      <c r="L13" s="38">
        <v>8.06</v>
      </c>
      <c r="M13" s="39">
        <v>7.56</v>
      </c>
      <c r="N13" s="35">
        <v>1014.82</v>
      </c>
      <c r="O13" s="36">
        <f t="shared" si="0"/>
        <v>32.179637754000005</v>
      </c>
    </row>
    <row r="14" spans="1:15" ht="18" customHeight="1">
      <c r="A14" s="25">
        <v>2529</v>
      </c>
      <c r="B14" s="37">
        <v>14.1</v>
      </c>
      <c r="C14" s="38">
        <v>93.6</v>
      </c>
      <c r="D14" s="38">
        <v>43.7</v>
      </c>
      <c r="E14" s="38">
        <v>46</v>
      </c>
      <c r="F14" s="38">
        <v>283</v>
      </c>
      <c r="G14" s="38">
        <v>431</v>
      </c>
      <c r="H14" s="38">
        <v>110</v>
      </c>
      <c r="I14" s="38">
        <v>37.2</v>
      </c>
      <c r="J14" s="38">
        <v>17.2</v>
      </c>
      <c r="K14" s="38">
        <v>4.4</v>
      </c>
      <c r="L14" s="38">
        <v>3.1</v>
      </c>
      <c r="M14" s="39">
        <v>8.28</v>
      </c>
      <c r="N14" s="35">
        <v>1091.58</v>
      </c>
      <c r="O14" s="36">
        <f t="shared" si="0"/>
        <v>34.613674325999995</v>
      </c>
    </row>
    <row r="15" spans="1:15" ht="18" customHeight="1">
      <c r="A15" s="25">
        <v>2530</v>
      </c>
      <c r="B15" s="37">
        <v>7.76</v>
      </c>
      <c r="C15" s="38">
        <v>22.7</v>
      </c>
      <c r="D15" s="38">
        <v>30.6</v>
      </c>
      <c r="E15" s="38">
        <v>16</v>
      </c>
      <c r="F15" s="38">
        <v>510</v>
      </c>
      <c r="G15" s="38">
        <v>469</v>
      </c>
      <c r="H15" s="38">
        <v>235</v>
      </c>
      <c r="I15" s="38">
        <v>102</v>
      </c>
      <c r="J15" s="38">
        <v>162</v>
      </c>
      <c r="K15" s="38">
        <v>10.3</v>
      </c>
      <c r="L15" s="38">
        <v>7.85</v>
      </c>
      <c r="M15" s="39">
        <v>9.94</v>
      </c>
      <c r="N15" s="35">
        <v>1583.15</v>
      </c>
      <c r="O15" s="36">
        <f t="shared" si="0"/>
        <v>50.201211555</v>
      </c>
    </row>
    <row r="16" spans="1:15" ht="18" customHeight="1">
      <c r="A16" s="25">
        <v>2531</v>
      </c>
      <c r="B16" s="37">
        <v>16.4</v>
      </c>
      <c r="C16" s="38">
        <v>161</v>
      </c>
      <c r="D16" s="38">
        <v>182</v>
      </c>
      <c r="E16" s="38">
        <v>280</v>
      </c>
      <c r="F16" s="38">
        <v>503</v>
      </c>
      <c r="G16" s="38">
        <v>194</v>
      </c>
      <c r="H16" s="38">
        <v>153</v>
      </c>
      <c r="I16" s="38">
        <v>48.9</v>
      </c>
      <c r="J16" s="38">
        <v>19.1</v>
      </c>
      <c r="K16" s="38">
        <v>7.2</v>
      </c>
      <c r="L16" s="38">
        <v>5.7</v>
      </c>
      <c r="M16" s="39">
        <v>8.04</v>
      </c>
      <c r="N16" s="35">
        <v>1578.34</v>
      </c>
      <c r="O16" s="36">
        <f t="shared" si="0"/>
        <v>50.048687898</v>
      </c>
    </row>
    <row r="17" spans="1:15" ht="18" customHeight="1">
      <c r="A17" s="25">
        <v>2532</v>
      </c>
      <c r="B17" s="37">
        <v>8.36</v>
      </c>
      <c r="C17" s="38">
        <v>122</v>
      </c>
      <c r="D17" s="38">
        <v>70.9</v>
      </c>
      <c r="E17" s="38">
        <v>193</v>
      </c>
      <c r="F17" s="38">
        <v>244</v>
      </c>
      <c r="G17" s="38">
        <v>448</v>
      </c>
      <c r="H17" s="38">
        <v>235</v>
      </c>
      <c r="I17" s="38">
        <v>47.9</v>
      </c>
      <c r="J17" s="38">
        <v>21.5</v>
      </c>
      <c r="K17" s="38">
        <v>10.4</v>
      </c>
      <c r="L17" s="38">
        <v>9.27</v>
      </c>
      <c r="M17" s="39">
        <v>24.5</v>
      </c>
      <c r="N17" s="35">
        <v>1434.83</v>
      </c>
      <c r="O17" s="36">
        <f t="shared" si="0"/>
        <v>45.498028851</v>
      </c>
    </row>
    <row r="18" spans="1:15" ht="18" customHeight="1">
      <c r="A18" s="25">
        <v>2533</v>
      </c>
      <c r="B18" s="37">
        <v>19.3</v>
      </c>
      <c r="C18" s="38">
        <v>59.7</v>
      </c>
      <c r="D18" s="38">
        <v>42.4</v>
      </c>
      <c r="E18" s="38">
        <v>95.6</v>
      </c>
      <c r="F18" s="38">
        <v>153</v>
      </c>
      <c r="G18" s="38">
        <v>277</v>
      </c>
      <c r="H18" s="38">
        <v>111</v>
      </c>
      <c r="I18" s="38">
        <v>58.8</v>
      </c>
      <c r="J18" s="38">
        <v>14.7</v>
      </c>
      <c r="K18" s="38">
        <v>7.77</v>
      </c>
      <c r="L18" s="38">
        <v>5.17</v>
      </c>
      <c r="M18" s="39">
        <v>5.96</v>
      </c>
      <c r="N18" s="35">
        <v>850.4</v>
      </c>
      <c r="O18" s="36">
        <f t="shared" si="0"/>
        <v>26.96592888</v>
      </c>
    </row>
    <row r="19" spans="1:15" ht="18" customHeight="1">
      <c r="A19" s="25">
        <v>2534</v>
      </c>
      <c r="B19" s="37">
        <v>23</v>
      </c>
      <c r="C19" s="38">
        <v>47.3</v>
      </c>
      <c r="D19" s="38">
        <v>83.7</v>
      </c>
      <c r="E19" s="38">
        <v>18.6</v>
      </c>
      <c r="F19" s="38">
        <v>196</v>
      </c>
      <c r="G19" s="38">
        <v>413</v>
      </c>
      <c r="H19" s="38">
        <v>196</v>
      </c>
      <c r="I19" s="38">
        <v>63.7</v>
      </c>
      <c r="J19" s="38">
        <v>21.5</v>
      </c>
      <c r="K19" s="38">
        <v>15.6</v>
      </c>
      <c r="L19" s="38">
        <v>11.3</v>
      </c>
      <c r="M19" s="39">
        <v>15.7</v>
      </c>
      <c r="N19" s="35">
        <v>1105.4</v>
      </c>
      <c r="O19" s="36">
        <f t="shared" si="0"/>
        <v>35.05190238</v>
      </c>
    </row>
    <row r="20" spans="1:15" ht="18" customHeight="1">
      <c r="A20" s="25">
        <v>2535</v>
      </c>
      <c r="B20" s="37">
        <v>6.52</v>
      </c>
      <c r="C20" s="38">
        <v>4.98</v>
      </c>
      <c r="D20" s="38">
        <v>5.57</v>
      </c>
      <c r="E20" s="38">
        <v>9.74</v>
      </c>
      <c r="F20" s="38">
        <v>108</v>
      </c>
      <c r="G20" s="38">
        <v>161</v>
      </c>
      <c r="H20" s="38">
        <v>283</v>
      </c>
      <c r="I20" s="38">
        <v>53.6</v>
      </c>
      <c r="J20" s="38">
        <v>44.2</v>
      </c>
      <c r="K20" s="38">
        <v>17</v>
      </c>
      <c r="L20" s="38">
        <v>6.75</v>
      </c>
      <c r="M20" s="39">
        <v>11.1</v>
      </c>
      <c r="N20" s="35">
        <v>711.46</v>
      </c>
      <c r="O20" s="36">
        <f t="shared" si="0"/>
        <v>22.560183162</v>
      </c>
    </row>
    <row r="21" spans="1:15" ht="18" customHeight="1">
      <c r="A21" s="25">
        <v>2536</v>
      </c>
      <c r="B21" s="37">
        <v>13.1</v>
      </c>
      <c r="C21" s="38">
        <v>28.7</v>
      </c>
      <c r="D21" s="38">
        <v>27.7</v>
      </c>
      <c r="E21" s="38">
        <v>89.1</v>
      </c>
      <c r="F21" s="38">
        <v>37.5</v>
      </c>
      <c r="G21" s="38">
        <v>230</v>
      </c>
      <c r="H21" s="38">
        <v>73.7</v>
      </c>
      <c r="I21" s="38">
        <v>34.4</v>
      </c>
      <c r="J21" s="38">
        <v>11.7</v>
      </c>
      <c r="K21" s="38">
        <v>6.31</v>
      </c>
      <c r="L21" s="38">
        <v>3.69</v>
      </c>
      <c r="M21" s="39">
        <v>19.5</v>
      </c>
      <c r="N21" s="35">
        <v>575.4</v>
      </c>
      <c r="O21" s="36">
        <f t="shared" si="0"/>
        <v>18.24576138</v>
      </c>
    </row>
    <row r="22" spans="1:15" ht="18" customHeight="1">
      <c r="A22" s="25">
        <v>2537</v>
      </c>
      <c r="B22" s="37">
        <v>22.1</v>
      </c>
      <c r="C22" s="38">
        <v>107</v>
      </c>
      <c r="D22" s="38">
        <v>117</v>
      </c>
      <c r="E22" s="38">
        <v>208</v>
      </c>
      <c r="F22" s="38">
        <v>1603</v>
      </c>
      <c r="G22" s="38">
        <v>931</v>
      </c>
      <c r="H22" s="38">
        <v>256</v>
      </c>
      <c r="I22" s="38">
        <v>89</v>
      </c>
      <c r="J22" s="38">
        <v>52</v>
      </c>
      <c r="K22" s="38">
        <v>14</v>
      </c>
      <c r="L22" s="38">
        <v>9.31</v>
      </c>
      <c r="M22" s="39">
        <v>7.38</v>
      </c>
      <c r="N22" s="35">
        <v>3415.79</v>
      </c>
      <c r="O22" s="36">
        <f t="shared" si="0"/>
        <v>108.313676163</v>
      </c>
    </row>
    <row r="23" spans="1:15" ht="18" customHeight="1">
      <c r="A23" s="25">
        <v>2538</v>
      </c>
      <c r="B23" s="37">
        <v>23.4</v>
      </c>
      <c r="C23" s="38">
        <v>67.4</v>
      </c>
      <c r="D23" s="38">
        <v>18.9</v>
      </c>
      <c r="E23" s="38">
        <v>57.6</v>
      </c>
      <c r="F23" s="38">
        <v>1298.4</v>
      </c>
      <c r="G23" s="38">
        <v>1223.9</v>
      </c>
      <c r="H23" s="38">
        <v>429.6</v>
      </c>
      <c r="I23" s="38">
        <v>255.8</v>
      </c>
      <c r="J23" s="38">
        <v>58.4</v>
      </c>
      <c r="K23" s="38">
        <v>26.1</v>
      </c>
      <c r="L23" s="38">
        <v>16.4</v>
      </c>
      <c r="M23" s="39">
        <v>12.7</v>
      </c>
      <c r="N23" s="35">
        <v>3488.6</v>
      </c>
      <c r="O23" s="36">
        <f t="shared" si="0"/>
        <v>110.62245942</v>
      </c>
    </row>
    <row r="24" spans="1:15" ht="18" customHeight="1">
      <c r="A24" s="25">
        <v>2539</v>
      </c>
      <c r="B24" s="37">
        <v>28.92</v>
      </c>
      <c r="C24" s="38">
        <v>64.81</v>
      </c>
      <c r="D24" s="38">
        <v>70.37</v>
      </c>
      <c r="E24" s="38">
        <v>65.04</v>
      </c>
      <c r="F24" s="38">
        <v>413.79</v>
      </c>
      <c r="G24" s="38">
        <v>521.03</v>
      </c>
      <c r="H24" s="38">
        <v>251.19</v>
      </c>
      <c r="I24" s="38">
        <v>97.15</v>
      </c>
      <c r="J24" s="38">
        <v>47.63</v>
      </c>
      <c r="K24" s="38">
        <v>15.05</v>
      </c>
      <c r="L24" s="38">
        <v>8.94</v>
      </c>
      <c r="M24" s="39">
        <v>9.66</v>
      </c>
      <c r="N24" s="35">
        <v>1593.58</v>
      </c>
      <c r="O24" s="36">
        <f t="shared" si="0"/>
        <v>50.531943726</v>
      </c>
    </row>
    <row r="25" spans="1:15" ht="18" customHeight="1">
      <c r="A25" s="25">
        <v>2540</v>
      </c>
      <c r="B25" s="37">
        <v>15.271</v>
      </c>
      <c r="C25" s="38">
        <v>21.138</v>
      </c>
      <c r="D25" s="38">
        <v>13.673</v>
      </c>
      <c r="E25" s="38">
        <v>98.291</v>
      </c>
      <c r="F25" s="38">
        <v>277.144</v>
      </c>
      <c r="G25" s="38">
        <v>470.258</v>
      </c>
      <c r="H25" s="38">
        <v>311.99</v>
      </c>
      <c r="I25" s="38">
        <v>61.69</v>
      </c>
      <c r="J25" s="38">
        <v>22.524</v>
      </c>
      <c r="K25" s="38">
        <v>9.228</v>
      </c>
      <c r="L25" s="38">
        <v>4.752</v>
      </c>
      <c r="M25" s="39">
        <v>4.272</v>
      </c>
      <c r="N25" s="40">
        <f aca="true" t="shared" si="1" ref="N25:N33">+SUM(B25:M25)</f>
        <v>1310.2309999999998</v>
      </c>
      <c r="O25" s="36">
        <f t="shared" si="0"/>
        <v>41.547031940699995</v>
      </c>
    </row>
    <row r="26" spans="1:15" ht="18" customHeight="1">
      <c r="A26" s="25">
        <v>2541</v>
      </c>
      <c r="B26" s="37">
        <v>16.731</v>
      </c>
      <c r="C26" s="38">
        <v>18.87</v>
      </c>
      <c r="D26" s="38">
        <v>20.893</v>
      </c>
      <c r="E26" s="38">
        <v>36.232</v>
      </c>
      <c r="F26" s="38">
        <v>84.997</v>
      </c>
      <c r="G26" s="38">
        <v>405.092</v>
      </c>
      <c r="H26" s="38">
        <v>68.808</v>
      </c>
      <c r="I26" s="38">
        <v>24.853</v>
      </c>
      <c r="J26" s="38">
        <v>13.954</v>
      </c>
      <c r="K26" s="38">
        <v>6.454</v>
      </c>
      <c r="L26" s="38">
        <v>4.044</v>
      </c>
      <c r="M26" s="39">
        <v>4.726</v>
      </c>
      <c r="N26" s="40">
        <f t="shared" si="1"/>
        <v>705.6539999999999</v>
      </c>
      <c r="O26" s="36">
        <f t="shared" si="0"/>
        <v>22.376076643799998</v>
      </c>
    </row>
    <row r="27" spans="1:15" ht="18" customHeight="1">
      <c r="A27" s="25">
        <v>2542</v>
      </c>
      <c r="B27" s="37">
        <v>18.001</v>
      </c>
      <c r="C27" s="38">
        <v>63.24</v>
      </c>
      <c r="D27" s="38">
        <v>76.062</v>
      </c>
      <c r="E27" s="38">
        <v>49.805</v>
      </c>
      <c r="F27" s="38">
        <v>283.948</v>
      </c>
      <c r="G27" s="38">
        <v>915.167</v>
      </c>
      <c r="H27" s="38">
        <v>267.896</v>
      </c>
      <c r="I27" s="38">
        <v>129.752</v>
      </c>
      <c r="J27" s="38">
        <v>34.773</v>
      </c>
      <c r="K27" s="38">
        <v>13.578</v>
      </c>
      <c r="L27" s="38">
        <v>30.931</v>
      </c>
      <c r="M27" s="39">
        <v>47.554</v>
      </c>
      <c r="N27" s="40">
        <f t="shared" si="1"/>
        <v>1930.7069999999999</v>
      </c>
      <c r="O27" s="36">
        <f t="shared" si="0"/>
        <v>61.222139757899996</v>
      </c>
    </row>
    <row r="28" spans="1:15" ht="18" customHeight="1">
      <c r="A28" s="25">
        <v>2543</v>
      </c>
      <c r="B28" s="37">
        <v>39.443</v>
      </c>
      <c r="C28" s="38">
        <v>154.244</v>
      </c>
      <c r="D28" s="38">
        <v>128.042</v>
      </c>
      <c r="E28" s="38">
        <v>203.919</v>
      </c>
      <c r="F28" s="38">
        <v>335.615</v>
      </c>
      <c r="G28" s="38">
        <v>517.736</v>
      </c>
      <c r="H28" s="38">
        <v>234.837</v>
      </c>
      <c r="I28" s="38">
        <v>112.457</v>
      </c>
      <c r="J28" s="38">
        <v>30.412</v>
      </c>
      <c r="K28" s="38">
        <v>14.731</v>
      </c>
      <c r="L28" s="38">
        <v>9.461</v>
      </c>
      <c r="M28" s="39">
        <v>64.258</v>
      </c>
      <c r="N28" s="40">
        <f t="shared" si="1"/>
        <v>1845.1550000000002</v>
      </c>
      <c r="O28" s="36">
        <f t="shared" si="0"/>
        <v>58.50931150350001</v>
      </c>
    </row>
    <row r="29" spans="1:15" ht="18" customHeight="1">
      <c r="A29" s="25">
        <v>2544</v>
      </c>
      <c r="B29" s="37">
        <v>19.74</v>
      </c>
      <c r="C29" s="38">
        <v>81.02</v>
      </c>
      <c r="D29" s="38">
        <v>62.05</v>
      </c>
      <c r="E29" s="38">
        <v>265.98</v>
      </c>
      <c r="F29" s="38">
        <v>1003.68</v>
      </c>
      <c r="G29" s="38">
        <v>580.46</v>
      </c>
      <c r="H29" s="38">
        <v>292.61</v>
      </c>
      <c r="I29" s="38">
        <v>162.43</v>
      </c>
      <c r="J29" s="38">
        <v>40.55</v>
      </c>
      <c r="K29" s="38">
        <v>21.19</v>
      </c>
      <c r="L29" s="38">
        <v>13.06</v>
      </c>
      <c r="M29" s="39">
        <v>12.62</v>
      </c>
      <c r="N29" s="40">
        <f t="shared" si="1"/>
        <v>2555.39</v>
      </c>
      <c r="O29" s="36">
        <f t="shared" si="0"/>
        <v>81.030650283</v>
      </c>
    </row>
    <row r="30" spans="1:15" ht="18" customHeight="1">
      <c r="A30" s="25">
        <v>2545</v>
      </c>
      <c r="B30" s="37">
        <v>20.02</v>
      </c>
      <c r="C30" s="38">
        <v>191.72</v>
      </c>
      <c r="D30" s="38">
        <v>113.27</v>
      </c>
      <c r="E30" s="38">
        <v>90.61</v>
      </c>
      <c r="F30" s="38">
        <v>612.81</v>
      </c>
      <c r="G30" s="38">
        <v>1171.42</v>
      </c>
      <c r="H30" s="38">
        <v>371</v>
      </c>
      <c r="I30" s="38">
        <v>205.28</v>
      </c>
      <c r="J30" s="38">
        <v>104.44</v>
      </c>
      <c r="K30" s="38">
        <v>26.65</v>
      </c>
      <c r="L30" s="38">
        <v>13.02</v>
      </c>
      <c r="M30" s="39">
        <v>14.52</v>
      </c>
      <c r="N30" s="40">
        <f t="shared" si="1"/>
        <v>2934.76</v>
      </c>
      <c r="O30" s="36">
        <f t="shared" si="0"/>
        <v>93.060359172</v>
      </c>
    </row>
    <row r="31" spans="1:15" ht="18" customHeight="1">
      <c r="A31" s="25">
        <v>2546</v>
      </c>
      <c r="B31" s="37">
        <v>20.42</v>
      </c>
      <c r="C31" s="38">
        <v>23.4</v>
      </c>
      <c r="D31" s="38">
        <v>22.9</v>
      </c>
      <c r="E31" s="38">
        <v>81.62</v>
      </c>
      <c r="F31" s="38">
        <v>420.25</v>
      </c>
      <c r="G31" s="38">
        <v>883.73</v>
      </c>
      <c r="H31" s="38">
        <v>139.9</v>
      </c>
      <c r="I31" s="38">
        <v>40.75</v>
      </c>
      <c r="J31" s="38">
        <v>17.12</v>
      </c>
      <c r="K31" s="38">
        <v>11.78</v>
      </c>
      <c r="L31" s="38">
        <v>6.4</v>
      </c>
      <c r="M31" s="39">
        <v>4.71</v>
      </c>
      <c r="N31" s="40">
        <f t="shared" si="1"/>
        <v>1672.9800000000002</v>
      </c>
      <c r="O31" s="36">
        <f t="shared" si="0"/>
        <v>53.04969390600001</v>
      </c>
    </row>
    <row r="32" spans="1:15" ht="18" customHeight="1">
      <c r="A32" s="25">
        <v>2547</v>
      </c>
      <c r="B32" s="37">
        <v>19.811</v>
      </c>
      <c r="C32" s="38">
        <v>21.432</v>
      </c>
      <c r="D32" s="38">
        <v>198.757</v>
      </c>
      <c r="E32" s="38">
        <v>196.927</v>
      </c>
      <c r="F32" s="38">
        <v>329.149</v>
      </c>
      <c r="G32" s="38">
        <v>791.214</v>
      </c>
      <c r="H32" s="38">
        <v>133.433</v>
      </c>
      <c r="I32" s="38">
        <v>39.671</v>
      </c>
      <c r="J32" s="38">
        <v>43.771</v>
      </c>
      <c r="K32" s="38">
        <v>56.828</v>
      </c>
      <c r="L32" s="38">
        <v>43.346</v>
      </c>
      <c r="M32" s="39">
        <v>50.621</v>
      </c>
      <c r="N32" s="40">
        <f t="shared" si="1"/>
        <v>1924.96</v>
      </c>
      <c r="O32" s="36">
        <f t="shared" si="0"/>
        <v>61.039904112</v>
      </c>
    </row>
    <row r="33" spans="1:15" ht="18" customHeight="1">
      <c r="A33" s="25">
        <v>2548</v>
      </c>
      <c r="B33" s="37">
        <v>17.807040000000004</v>
      </c>
      <c r="C33" s="38">
        <v>20.70144</v>
      </c>
      <c r="D33" s="38">
        <v>26.775360000000003</v>
      </c>
      <c r="E33" s="38">
        <v>119.28816000000002</v>
      </c>
      <c r="F33" s="38">
        <v>422.49168000000003</v>
      </c>
      <c r="G33" s="38">
        <v>998.2396800000001</v>
      </c>
      <c r="H33" s="38">
        <v>473.0745599999999</v>
      </c>
      <c r="I33" s="38">
        <v>236.72736000000003</v>
      </c>
      <c r="J33" s="38">
        <v>45.563039999999994</v>
      </c>
      <c r="K33" s="38">
        <v>20.25216</v>
      </c>
      <c r="L33" s="38">
        <v>12.864960000000002</v>
      </c>
      <c r="M33" s="39">
        <v>35.048159999999996</v>
      </c>
      <c r="N33" s="40">
        <f t="shared" si="1"/>
        <v>2428.8336</v>
      </c>
      <c r="O33" s="36">
        <f t="shared" si="0"/>
        <v>77.01758480592</v>
      </c>
    </row>
    <row r="34" spans="1:15" ht="18" customHeight="1">
      <c r="A34" s="25">
        <v>2549</v>
      </c>
      <c r="B34" s="37">
        <v>32.06304</v>
      </c>
      <c r="C34" s="38">
        <v>268.35839999999996</v>
      </c>
      <c r="D34" s="38">
        <v>96.97190400000004</v>
      </c>
      <c r="E34" s="38">
        <v>173.617344</v>
      </c>
      <c r="F34" s="38">
        <v>846.071136</v>
      </c>
      <c r="G34" s="38">
        <v>1039.3496639999998</v>
      </c>
      <c r="H34" s="38">
        <v>403.230528</v>
      </c>
      <c r="I34" s="38">
        <v>82.65715200000002</v>
      </c>
      <c r="J34" s="38">
        <v>28.129247999999997</v>
      </c>
      <c r="K34" s="38">
        <v>16.834176000000014</v>
      </c>
      <c r="L34" s="38">
        <v>9.975744</v>
      </c>
      <c r="M34" s="39">
        <v>9.34416</v>
      </c>
      <c r="N34" s="35">
        <v>3006.6024960000004</v>
      </c>
      <c r="O34" s="36">
        <f t="shared" si="0"/>
        <v>95.33846316741122</v>
      </c>
    </row>
    <row r="35" spans="1:15" ht="18" customHeight="1">
      <c r="A35" s="25">
        <v>2550</v>
      </c>
      <c r="B35" s="37">
        <v>33.291647999999995</v>
      </c>
      <c r="C35" s="38">
        <v>142.579008</v>
      </c>
      <c r="D35" s="38">
        <v>85.92134399999999</v>
      </c>
      <c r="E35" s="38">
        <v>43.66742400000001</v>
      </c>
      <c r="F35" s="38">
        <v>261.57945599999994</v>
      </c>
      <c r="G35" s="38">
        <v>332.74368000000004</v>
      </c>
      <c r="H35" s="38">
        <v>266.97513599999996</v>
      </c>
      <c r="I35" s="38">
        <v>48.348575999999994</v>
      </c>
      <c r="J35" s="38">
        <v>17.944416</v>
      </c>
      <c r="K35" s="38">
        <v>12.070080000000003</v>
      </c>
      <c r="L35" s="38">
        <v>11.422944000000014</v>
      </c>
      <c r="M35" s="39">
        <v>11.829024</v>
      </c>
      <c r="N35" s="35">
        <v>1268.372736</v>
      </c>
      <c r="O35" s="36">
        <f t="shared" si="0"/>
        <v>40.2197189467392</v>
      </c>
    </row>
    <row r="36" spans="1:15" ht="18" customHeight="1">
      <c r="A36" s="25">
        <v>2551</v>
      </c>
      <c r="B36" s="37">
        <v>14.752799999999997</v>
      </c>
      <c r="C36" s="38">
        <v>72.60019199999999</v>
      </c>
      <c r="D36" s="38">
        <v>75.360672</v>
      </c>
      <c r="E36" s="38">
        <v>196.78550399999997</v>
      </c>
      <c r="F36" s="38">
        <v>578.6562240000001</v>
      </c>
      <c r="G36" s="38">
        <v>638.4216959999999</v>
      </c>
      <c r="H36" s="38">
        <v>284.66294400000004</v>
      </c>
      <c r="I36" s="38">
        <v>131.92761600000003</v>
      </c>
      <c r="J36" s="38">
        <v>32.655744000000006</v>
      </c>
      <c r="K36" s="38">
        <v>11.569824</v>
      </c>
      <c r="L36" s="38">
        <v>6.42816</v>
      </c>
      <c r="M36" s="39">
        <v>7.290432000000002</v>
      </c>
      <c r="N36" s="35">
        <v>2051.111808</v>
      </c>
      <c r="O36" s="36">
        <f t="shared" si="0"/>
        <v>65.0401400981376</v>
      </c>
    </row>
    <row r="37" spans="1:15" ht="18" customHeight="1">
      <c r="A37" s="25">
        <v>2552</v>
      </c>
      <c r="B37" s="37">
        <v>11.205216</v>
      </c>
      <c r="C37" s="38">
        <v>36.22752</v>
      </c>
      <c r="D37" s="38">
        <v>85.1472</v>
      </c>
      <c r="E37" s="38">
        <v>116.4585600000001</v>
      </c>
      <c r="F37" s="38">
        <v>184.13567999999998</v>
      </c>
      <c r="G37" s="38">
        <v>324.95904</v>
      </c>
      <c r="H37" s="38">
        <v>177.69888000000003</v>
      </c>
      <c r="I37" s="38">
        <v>42.2928</v>
      </c>
      <c r="J37" s="38">
        <v>1.71936</v>
      </c>
      <c r="K37" s="38">
        <v>0.33696000000000004</v>
      </c>
      <c r="L37" s="38">
        <v>0.9365760000000001</v>
      </c>
      <c r="M37" s="39">
        <v>3.9916799999999997</v>
      </c>
      <c r="N37" s="35">
        <v>985.1094720000001</v>
      </c>
      <c r="O37" s="36">
        <f t="shared" si="0"/>
        <v>31.237525824278404</v>
      </c>
    </row>
    <row r="38" spans="1:15" ht="18" customHeight="1">
      <c r="A38" s="25">
        <v>2553</v>
      </c>
      <c r="B38" s="37">
        <v>1.76256</v>
      </c>
      <c r="C38" s="38">
        <v>12.553920000000002</v>
      </c>
      <c r="D38" s="38">
        <v>1.4705280000000007</v>
      </c>
      <c r="E38" s="38">
        <v>36.403776</v>
      </c>
      <c r="F38" s="38">
        <v>725.232096</v>
      </c>
      <c r="G38" s="38">
        <v>619.662528</v>
      </c>
      <c r="H38" s="38">
        <v>144.46598400000002</v>
      </c>
      <c r="I38" s="38">
        <v>49.610016000000016</v>
      </c>
      <c r="J38" s="38">
        <v>20.243519999999997</v>
      </c>
      <c r="K38" s="38">
        <v>16.81776</v>
      </c>
      <c r="L38" s="38">
        <v>5.467392000000001</v>
      </c>
      <c r="M38" s="39">
        <v>11.511936</v>
      </c>
      <c r="N38" s="35">
        <v>1645.2020160000002</v>
      </c>
      <c r="O38" s="36">
        <f t="shared" si="0"/>
        <v>52.16886236675521</v>
      </c>
    </row>
    <row r="39" spans="1:15" ht="18" customHeight="1">
      <c r="A39" s="25">
        <v>2554</v>
      </c>
      <c r="B39" s="37">
        <v>47.5848</v>
      </c>
      <c r="C39" s="38">
        <v>460.64160000000004</v>
      </c>
      <c r="D39" s="38">
        <v>587.07072</v>
      </c>
      <c r="E39" s="38">
        <v>591.9350400000002</v>
      </c>
      <c r="F39" s="38">
        <v>1791.2534400000002</v>
      </c>
      <c r="G39" s="38">
        <v>951.36768</v>
      </c>
      <c r="H39" s="38">
        <v>549.3960000000002</v>
      </c>
      <c r="I39" s="38">
        <v>104.31935999999999</v>
      </c>
      <c r="J39" s="38">
        <v>9.832320000000003</v>
      </c>
      <c r="K39" s="38">
        <v>9.08496</v>
      </c>
      <c r="L39" s="38">
        <v>25.038720000000062</v>
      </c>
      <c r="M39" s="39">
        <v>19.49184</v>
      </c>
      <c r="N39" s="35">
        <v>5147.016480000001</v>
      </c>
      <c r="O39" s="36">
        <f t="shared" si="0"/>
        <v>163.21034847585605</v>
      </c>
    </row>
    <row r="40" spans="1:15" ht="18" customHeight="1">
      <c r="A40" s="25">
        <v>2555</v>
      </c>
      <c r="B40" s="37">
        <v>23.745312</v>
      </c>
      <c r="C40" s="38">
        <v>208.11167999999998</v>
      </c>
      <c r="D40" s="38">
        <v>168.79622400000002</v>
      </c>
      <c r="E40" s="38">
        <v>257.036544</v>
      </c>
      <c r="F40" s="38">
        <v>455.75568</v>
      </c>
      <c r="G40" s="38">
        <v>759.6547199999999</v>
      </c>
      <c r="H40" s="38">
        <v>275.89680000000004</v>
      </c>
      <c r="I40" s="38">
        <v>115.93843199999998</v>
      </c>
      <c r="J40" s="38">
        <v>58.681152</v>
      </c>
      <c r="K40" s="38">
        <v>14.994719999999996</v>
      </c>
      <c r="L40" s="38">
        <v>19.738079999999997</v>
      </c>
      <c r="M40" s="39">
        <v>14.623199999999995</v>
      </c>
      <c r="N40" s="35">
        <v>2372.9725439999997</v>
      </c>
      <c r="O40" s="36">
        <f t="shared" si="0"/>
        <v>75.24624747847679</v>
      </c>
    </row>
    <row r="41" spans="1:15" ht="18" customHeight="1">
      <c r="A41" s="25">
        <v>2556</v>
      </c>
      <c r="B41" s="37">
        <v>15.272928000000006</v>
      </c>
      <c r="C41" s="38">
        <v>18.869759999999996</v>
      </c>
      <c r="D41" s="38">
        <v>15.469056000000002</v>
      </c>
      <c r="E41" s="38">
        <v>24.942816</v>
      </c>
      <c r="F41" s="38">
        <v>352.54656</v>
      </c>
      <c r="G41" s="38">
        <v>401.33232</v>
      </c>
      <c r="H41" s="38">
        <v>221.58316799999994</v>
      </c>
      <c r="I41" s="38">
        <v>83.72332800000001</v>
      </c>
      <c r="J41" s="38">
        <v>34.947936</v>
      </c>
      <c r="K41" s="38">
        <v>13.238207999999998</v>
      </c>
      <c r="L41" s="38">
        <v>5.324831999999999</v>
      </c>
      <c r="M41" s="39">
        <v>3.372192</v>
      </c>
      <c r="N41" s="35">
        <v>1190.6231039999998</v>
      </c>
      <c r="O41" s="36">
        <f t="shared" si="0"/>
        <v>37.75430144090879</v>
      </c>
    </row>
    <row r="42" spans="1:15" ht="18" customHeight="1">
      <c r="A42" s="25">
        <v>2557</v>
      </c>
      <c r="B42" s="37">
        <v>7.655904000000001</v>
      </c>
      <c r="C42" s="38">
        <v>84.58905599999999</v>
      </c>
      <c r="D42" s="38">
        <v>38.15510399999999</v>
      </c>
      <c r="E42" s="38">
        <v>252.50918399999998</v>
      </c>
      <c r="F42" s="38">
        <v>356.43456</v>
      </c>
      <c r="G42" s="38">
        <v>724.7076480000002</v>
      </c>
      <c r="H42" s="38">
        <v>191.45030400000002</v>
      </c>
      <c r="I42" s="38">
        <v>106.35408000000001</v>
      </c>
      <c r="J42" s="38">
        <v>33.435936</v>
      </c>
      <c r="K42" s="38">
        <v>29.21615999999999</v>
      </c>
      <c r="L42" s="38">
        <v>14.059008000000006</v>
      </c>
      <c r="M42" s="39">
        <v>6.365952000000002</v>
      </c>
      <c r="N42" s="35">
        <v>1844.9328960000007</v>
      </c>
      <c r="O42" s="36">
        <f t="shared" si="0"/>
        <v>58.50226865229122</v>
      </c>
    </row>
    <row r="43" spans="1:15" ht="18" customHeight="1">
      <c r="A43" s="25">
        <v>2558</v>
      </c>
      <c r="B43" s="37">
        <v>10.174464000000002</v>
      </c>
      <c r="C43" s="38">
        <v>7.957440000000002</v>
      </c>
      <c r="D43" s="38">
        <v>5.996160000000001</v>
      </c>
      <c r="E43" s="38">
        <v>26.392607999999996</v>
      </c>
      <c r="F43" s="38">
        <v>164.180736</v>
      </c>
      <c r="G43" s="38">
        <v>229.540608</v>
      </c>
      <c r="H43" s="38">
        <v>163.19318400000006</v>
      </c>
      <c r="I43" s="38">
        <v>49.77590400000001</v>
      </c>
      <c r="J43" s="38">
        <v>30.722976000000003</v>
      </c>
      <c r="K43" s="38">
        <v>7.659360000000001</v>
      </c>
      <c r="L43" s="38">
        <v>4.883328000000009</v>
      </c>
      <c r="M43" s="39">
        <v>0.6229439999999999</v>
      </c>
      <c r="N43" s="35">
        <v>701.0997120000002</v>
      </c>
      <c r="O43" s="36">
        <f t="shared" si="0"/>
        <v>22.231661537606406</v>
      </c>
    </row>
    <row r="44" spans="1:15" ht="18" customHeight="1">
      <c r="A44" s="25">
        <v>2559</v>
      </c>
      <c r="B44" s="37">
        <v>0.6480000000000004</v>
      </c>
      <c r="C44" s="38">
        <v>10.784447999999998</v>
      </c>
      <c r="D44" s="38">
        <v>48.737376000000005</v>
      </c>
      <c r="E44" s="38">
        <v>161.517888</v>
      </c>
      <c r="F44" s="38">
        <v>560.9718720000001</v>
      </c>
      <c r="G44" s="38">
        <v>676.3115519999999</v>
      </c>
      <c r="H44" s="38">
        <v>319.12099199999994</v>
      </c>
      <c r="I44" s="38">
        <v>121.17859199999998</v>
      </c>
      <c r="J44" s="38">
        <v>32.250528</v>
      </c>
      <c r="K44" s="38">
        <v>21.678624</v>
      </c>
      <c r="L44" s="38">
        <v>5.508864</v>
      </c>
      <c r="M44" s="39">
        <v>3.389472</v>
      </c>
      <c r="N44" s="35">
        <v>1962.0982079999994</v>
      </c>
      <c r="O44" s="36">
        <f t="shared" si="0"/>
        <v>62.217545546217586</v>
      </c>
    </row>
    <row r="45" spans="1:15" ht="18" customHeight="1">
      <c r="A45" s="25">
        <v>2560</v>
      </c>
      <c r="B45" s="37">
        <v>35.640864000000015</v>
      </c>
      <c r="C45" s="38">
        <v>82.155168</v>
      </c>
      <c r="D45" s="38">
        <v>78.45292800000004</v>
      </c>
      <c r="E45" s="38">
        <v>558.888768</v>
      </c>
      <c r="F45" s="38">
        <v>401.76086399999997</v>
      </c>
      <c r="G45" s="38">
        <v>673.6893120000001</v>
      </c>
      <c r="H45" s="38">
        <v>729.590112</v>
      </c>
      <c r="I45" s="38">
        <v>139.19817600000002</v>
      </c>
      <c r="J45" s="38">
        <v>42.23491200000001</v>
      </c>
      <c r="K45" s="38">
        <v>23.094720000000002</v>
      </c>
      <c r="L45" s="38">
        <v>7.891775999999999</v>
      </c>
      <c r="M45" s="39">
        <v>12.028608</v>
      </c>
      <c r="N45" s="35">
        <v>2784.626208000001</v>
      </c>
      <c r="O45" s="36">
        <f t="shared" si="0"/>
        <v>88.29966166781763</v>
      </c>
    </row>
    <row r="46" spans="1:15" ht="18" customHeight="1">
      <c r="A46" s="25">
        <v>2561</v>
      </c>
      <c r="B46" s="37">
        <v>68.82710399999999</v>
      </c>
      <c r="C46" s="38">
        <v>105.37430400000001</v>
      </c>
      <c r="D46" s="38">
        <v>83.95747200000001</v>
      </c>
      <c r="E46" s="38">
        <v>369.21657600000003</v>
      </c>
      <c r="F46" s="38">
        <v>542.343168</v>
      </c>
      <c r="G46" s="38">
        <v>537.6110400000001</v>
      </c>
      <c r="H46" s="38">
        <v>216.86918400000002</v>
      </c>
      <c r="I46" s="38">
        <v>72.250272</v>
      </c>
      <c r="J46" s="38">
        <v>22.649759999999993</v>
      </c>
      <c r="K46" s="38">
        <v>18.568224</v>
      </c>
      <c r="L46" s="38">
        <v>7.289568000000002</v>
      </c>
      <c r="M46" s="39">
        <v>5.380992000000002</v>
      </c>
      <c r="N46" s="35">
        <v>2050.337664</v>
      </c>
      <c r="O46" s="36">
        <f t="shared" si="0"/>
        <v>65.0155922241408</v>
      </c>
    </row>
    <row r="47" spans="1:15" ht="18" customHeight="1">
      <c r="A47" s="25">
        <v>2562</v>
      </c>
      <c r="B47" s="37">
        <v>5.339520000000001</v>
      </c>
      <c r="C47" s="38">
        <v>8.938080000000001</v>
      </c>
      <c r="D47" s="38">
        <v>13.033439999999993</v>
      </c>
      <c r="E47" s="38">
        <v>3.913919999999999</v>
      </c>
      <c r="F47" s="38">
        <v>717.2167679999999</v>
      </c>
      <c r="G47" s="38">
        <v>442.7334719999999</v>
      </c>
      <c r="H47" s="38">
        <v>59.42160000000001</v>
      </c>
      <c r="I47" s="38">
        <v>24.624000000000002</v>
      </c>
      <c r="J47" s="38">
        <v>9.079775999999999</v>
      </c>
      <c r="K47" s="38">
        <v>3.3955200000000008</v>
      </c>
      <c r="L47" s="38">
        <v>1.7020799999999938</v>
      </c>
      <c r="M47" s="39">
        <v>1.0048320000000002</v>
      </c>
      <c r="N47" s="35">
        <v>1290.4030079999998</v>
      </c>
      <c r="O47" s="36">
        <f t="shared" si="0"/>
        <v>40.91829226277759</v>
      </c>
    </row>
    <row r="48" spans="1:15" ht="18" customHeight="1">
      <c r="A48" s="25">
        <v>2563</v>
      </c>
      <c r="B48" s="37">
        <v>1.950912</v>
      </c>
      <c r="C48" s="38">
        <v>5.467391999999998</v>
      </c>
      <c r="D48" s="38">
        <v>7.239456000000001</v>
      </c>
      <c r="E48" s="38">
        <v>6.891264</v>
      </c>
      <c r="F48" s="38">
        <v>451.54800000000006</v>
      </c>
      <c r="G48" s="38">
        <v>190.00656000000004</v>
      </c>
      <c r="H48" s="38">
        <v>88.70256</v>
      </c>
      <c r="I48" s="38">
        <v>23.140511999999994</v>
      </c>
      <c r="J48" s="38">
        <v>5.139936</v>
      </c>
      <c r="K48" s="38">
        <v>4.675968</v>
      </c>
      <c r="L48" s="38">
        <v>7.407935999999997</v>
      </c>
      <c r="M48" s="39">
        <v>6.637248000000003</v>
      </c>
      <c r="N48" s="35">
        <v>798.8077440000002</v>
      </c>
      <c r="O48" s="36">
        <f t="shared" si="0"/>
        <v>25.329953919916807</v>
      </c>
    </row>
    <row r="49" spans="1:15" ht="18" customHeight="1">
      <c r="A49" s="25">
        <v>2564</v>
      </c>
      <c r="B49" s="37">
        <v>17.574623999999996</v>
      </c>
      <c r="C49" s="38">
        <v>37.61424</v>
      </c>
      <c r="D49" s="38">
        <v>53.891135999999996</v>
      </c>
      <c r="E49" s="38">
        <v>50.518080000000005</v>
      </c>
      <c r="F49" s="38">
        <v>151.101504</v>
      </c>
      <c r="G49" s="38">
        <v>197.47152000000003</v>
      </c>
      <c r="H49" s="38">
        <v>298.0808640000001</v>
      </c>
      <c r="I49" s="38">
        <v>75.31574399999998</v>
      </c>
      <c r="J49" s="38">
        <v>7.021728</v>
      </c>
      <c r="K49" s="38">
        <v>13.818816000000002</v>
      </c>
      <c r="L49" s="38">
        <v>11.85408</v>
      </c>
      <c r="M49" s="39">
        <v>16.794431999999997</v>
      </c>
      <c r="N49" s="35">
        <v>931.0567680000003</v>
      </c>
      <c r="O49" s="36">
        <f t="shared" si="0"/>
        <v>29.52353079624961</v>
      </c>
    </row>
    <row r="50" spans="1:15" ht="18" customHeight="1">
      <c r="A50" s="25">
        <v>2565</v>
      </c>
      <c r="B50" s="37">
        <v>15.103583999999998</v>
      </c>
      <c r="C50" s="38">
        <v>148.83782399999998</v>
      </c>
      <c r="D50" s="38">
        <v>35.56224000000001</v>
      </c>
      <c r="E50" s="38">
        <v>256.58380800000003</v>
      </c>
      <c r="F50" s="38">
        <v>676.42128</v>
      </c>
      <c r="G50" s="38">
        <v>596.6913599999999</v>
      </c>
      <c r="H50" s="38">
        <v>388.27555199999995</v>
      </c>
      <c r="I50" s="38">
        <v>67.48704000000001</v>
      </c>
      <c r="J50" s="38">
        <v>28.166399999999996</v>
      </c>
      <c r="K50" s="38">
        <v>13.57344</v>
      </c>
      <c r="L50" s="38">
        <v>7.784639999999996</v>
      </c>
      <c r="M50" s="39">
        <v>5.3568</v>
      </c>
      <c r="N50" s="35">
        <v>2239.8439679999997</v>
      </c>
      <c r="O50" s="36">
        <f t="shared" si="0"/>
        <v>71.02478027208959</v>
      </c>
    </row>
    <row r="51" spans="1:15" ht="18" customHeight="1">
      <c r="A51" s="25">
        <v>2566</v>
      </c>
      <c r="B51" s="37">
        <v>3.6590399999999996</v>
      </c>
      <c r="C51" s="38">
        <v>37.288512000000004</v>
      </c>
      <c r="D51" s="38">
        <v>16.207775999999992</v>
      </c>
      <c r="E51" s="38">
        <v>25.309152</v>
      </c>
      <c r="F51" s="38">
        <v>99.27273600000001</v>
      </c>
      <c r="G51" s="38">
        <v>327.7039680000001</v>
      </c>
      <c r="H51" s="38">
        <v>464.15376</v>
      </c>
      <c r="I51" s="38">
        <v>110.07792000000002</v>
      </c>
      <c r="J51" s="38">
        <v>23.52067200000001</v>
      </c>
      <c r="K51" s="38">
        <v>13.512960000000001</v>
      </c>
      <c r="L51" s="38">
        <v>9.180000000000009</v>
      </c>
      <c r="M51" s="39">
        <v>4.574016000000002</v>
      </c>
      <c r="N51" s="35">
        <v>1134.4605120000003</v>
      </c>
      <c r="O51" s="36">
        <f t="shared" si="0"/>
        <v>35.97340249736641</v>
      </c>
    </row>
    <row r="52" spans="1:15" ht="18" customHeight="1">
      <c r="A52" s="25"/>
      <c r="B52" s="37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9"/>
      <c r="N52" s="35"/>
      <c r="O52" s="36"/>
    </row>
    <row r="53" spans="1:15" ht="18" customHeight="1">
      <c r="A53" s="25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9"/>
      <c r="N53" s="35"/>
      <c r="O53" s="35"/>
    </row>
    <row r="54" spans="1:15" ht="18" customHeight="1">
      <c r="A54" s="24" t="s">
        <v>20</v>
      </c>
      <c r="B54" s="32">
        <f>+MAX(B7:B53)</f>
        <v>68.82710399999999</v>
      </c>
      <c r="C54" s="33">
        <f>+MAX(C7:C53)</f>
        <v>460.64160000000004</v>
      </c>
      <c r="D54" s="33">
        <f aca="true" t="shared" si="2" ref="D54:M54">+MAX(D7:D53)</f>
        <v>587.07072</v>
      </c>
      <c r="E54" s="33">
        <f t="shared" si="2"/>
        <v>850</v>
      </c>
      <c r="F54" s="33">
        <f t="shared" si="2"/>
        <v>1791.2534400000002</v>
      </c>
      <c r="G54" s="33">
        <f t="shared" si="2"/>
        <v>1223.9</v>
      </c>
      <c r="H54" s="33">
        <f t="shared" si="2"/>
        <v>729.590112</v>
      </c>
      <c r="I54" s="33">
        <f t="shared" si="2"/>
        <v>255.8</v>
      </c>
      <c r="J54" s="33">
        <f t="shared" si="2"/>
        <v>162</v>
      </c>
      <c r="K54" s="33">
        <f t="shared" si="2"/>
        <v>56.828</v>
      </c>
      <c r="L54" s="33">
        <f t="shared" si="2"/>
        <v>43.346</v>
      </c>
      <c r="M54" s="33">
        <f t="shared" si="2"/>
        <v>64.258</v>
      </c>
      <c r="N54" s="41">
        <f>+MAX(N7:N53)</f>
        <v>5147.016480000001</v>
      </c>
      <c r="O54" s="41">
        <f>+MAX(O7:O53)</f>
        <v>163.21034847585605</v>
      </c>
    </row>
    <row r="55" spans="1:15" ht="18" customHeight="1">
      <c r="A55" s="25" t="s">
        <v>17</v>
      </c>
      <c r="B55" s="37">
        <f>+AVERAGE(B7:B53)</f>
        <v>18.923919111111108</v>
      </c>
      <c r="C55" s="38">
        <f>+AVERAGE(C7:C53)</f>
        <v>78.89119964444444</v>
      </c>
      <c r="D55" s="38">
        <f aca="true" t="shared" si="3" ref="D55:M55">+AVERAGE(D7:D53)</f>
        <v>72.3378465777778</v>
      </c>
      <c r="E55" s="38">
        <f t="shared" si="3"/>
        <v>147.9631203555555</v>
      </c>
      <c r="F55" s="38">
        <f t="shared" si="3"/>
        <v>450.24125422222204</v>
      </c>
      <c r="G55" s="38">
        <f t="shared" si="3"/>
        <v>547.8045566222222</v>
      </c>
      <c r="H55" s="38">
        <f t="shared" si="3"/>
        <v>249.40458026666658</v>
      </c>
      <c r="I55" s="38">
        <f t="shared" si="3"/>
        <v>85.94844177777779</v>
      </c>
      <c r="J55" s="38">
        <f t="shared" si="3"/>
        <v>32.37807466666668</v>
      </c>
      <c r="K55" s="38">
        <f t="shared" si="3"/>
        <v>14.273147555555557</v>
      </c>
      <c r="L55" s="38">
        <f t="shared" si="3"/>
        <v>9.80028195555556</v>
      </c>
      <c r="M55" s="38">
        <f t="shared" si="3"/>
        <v>12.675753777777775</v>
      </c>
      <c r="N55" s="35">
        <f>SUM(B55:M55)</f>
        <v>1720.6421765333332</v>
      </c>
      <c r="O55" s="35">
        <f>AVERAGE(O7:O53)</f>
        <v>54.56104722521904</v>
      </c>
    </row>
    <row r="56" spans="1:15" ht="18" customHeight="1">
      <c r="A56" s="26" t="s">
        <v>21</v>
      </c>
      <c r="B56" s="37">
        <f>+MIN(B7:B53)</f>
        <v>0.6480000000000004</v>
      </c>
      <c r="C56" s="38">
        <f>+MIN(C7:C53)</f>
        <v>4.98</v>
      </c>
      <c r="D56" s="38">
        <f aca="true" t="shared" si="4" ref="D56:M56">+MIN(D7:D53)</f>
        <v>1.4705280000000007</v>
      </c>
      <c r="E56" s="38">
        <f t="shared" si="4"/>
        <v>3.913919999999999</v>
      </c>
      <c r="F56" s="38">
        <f t="shared" si="4"/>
        <v>37.5</v>
      </c>
      <c r="G56" s="38">
        <f t="shared" si="4"/>
        <v>122</v>
      </c>
      <c r="H56" s="38">
        <f t="shared" si="4"/>
        <v>45.4</v>
      </c>
      <c r="I56" s="38">
        <f t="shared" si="4"/>
        <v>15.2</v>
      </c>
      <c r="J56" s="38">
        <f t="shared" si="4"/>
        <v>1.71936</v>
      </c>
      <c r="K56" s="38">
        <f t="shared" si="4"/>
        <v>0.33696000000000004</v>
      </c>
      <c r="L56" s="38">
        <f t="shared" si="4"/>
        <v>0.9365760000000001</v>
      </c>
      <c r="M56" s="38">
        <f t="shared" si="4"/>
        <v>0.6229439999999999</v>
      </c>
      <c r="N56" s="42">
        <f>+MIN(N7:N53)</f>
        <v>575.4</v>
      </c>
      <c r="O56" s="42">
        <f>+MIN(O7:O53)</f>
        <v>18.24576138</v>
      </c>
    </row>
    <row r="57" spans="1:15" ht="21.75" customHeight="1">
      <c r="A57" s="23" t="s">
        <v>23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ht="24.75" customHeight="1">
      <c r="A58" s="21"/>
      <c r="B58" s="22"/>
      <c r="D58" s="21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60" ht="18.75">
      <c r="O60" s="11" t="s">
        <v>22</v>
      </c>
    </row>
  </sheetData>
  <sheetProtection/>
  <printOptions/>
  <pageMargins left="0.984251968503937" right="0" top="0.5118110236220472" bottom="0.2" header="0.5118110236220472" footer="0.28"/>
  <pageSetup horizontalDpi="180" verticalDpi="180" orientation="portrait" paperSize="9" r:id="rId1"/>
  <headerFooter alignWithMargins="0">
    <oddHeader xml:space="preserve">&amp;C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10">
      <selection activeCell="V27" sqref="V27"/>
    </sheetView>
  </sheetViews>
  <sheetFormatPr defaultColWidth="9.33203125" defaultRowHeight="21"/>
  <cols>
    <col min="1" max="1" width="15.66015625" style="4" bestFit="1" customWidth="1"/>
    <col min="2" max="16384" width="9.33203125" style="4" customWidth="1"/>
  </cols>
  <sheetData>
    <row r="1" spans="1:3" ht="18.75">
      <c r="A1" s="17" t="s">
        <v>3</v>
      </c>
      <c r="B1" s="18" t="s">
        <v>2</v>
      </c>
      <c r="C1" s="4" t="s">
        <v>26</v>
      </c>
    </row>
    <row r="2" spans="1:2" ht="18.75">
      <c r="A2" s="17"/>
      <c r="B2" s="18" t="s">
        <v>16</v>
      </c>
    </row>
    <row r="3" spans="1:3" ht="18.75">
      <c r="A3" s="19">
        <v>29127</v>
      </c>
      <c r="B3" s="43">
        <v>656.82</v>
      </c>
      <c r="C3" s="43">
        <v>1720.64</v>
      </c>
    </row>
    <row r="4" spans="1:3" ht="18.75">
      <c r="A4" s="19">
        <v>29494</v>
      </c>
      <c r="B4" s="43">
        <v>1705.88</v>
      </c>
      <c r="C4" s="43">
        <v>1720.64</v>
      </c>
    </row>
    <row r="5" spans="1:3" ht="18.75">
      <c r="A5" s="19">
        <v>29861</v>
      </c>
      <c r="B5" s="43">
        <v>2554.1</v>
      </c>
      <c r="C5" s="43">
        <v>1720.64</v>
      </c>
    </row>
    <row r="6" spans="1:3" ht="18.75">
      <c r="A6" s="19">
        <v>30228</v>
      </c>
      <c r="B6" s="43">
        <v>722.16</v>
      </c>
      <c r="C6" s="43">
        <v>1720.64</v>
      </c>
    </row>
    <row r="7" spans="1:3" ht="18.75">
      <c r="A7" s="19">
        <v>30595</v>
      </c>
      <c r="B7" s="43">
        <v>1340.38</v>
      </c>
      <c r="C7" s="43">
        <v>1720.64</v>
      </c>
    </row>
    <row r="8" spans="1:3" ht="18.75">
      <c r="A8" s="19">
        <v>30962</v>
      </c>
      <c r="B8" s="43">
        <v>1292.86</v>
      </c>
      <c r="C8" s="43">
        <v>1720.64</v>
      </c>
    </row>
    <row r="9" spans="1:3" ht="18.75">
      <c r="A9" s="19">
        <v>31329</v>
      </c>
      <c r="B9" s="43">
        <v>1014.82</v>
      </c>
      <c r="C9" s="43">
        <v>1720.64</v>
      </c>
    </row>
    <row r="10" spans="1:3" ht="18.75">
      <c r="A10" s="19">
        <v>31696</v>
      </c>
      <c r="B10" s="43">
        <v>1091.58</v>
      </c>
      <c r="C10" s="43">
        <v>1720.64</v>
      </c>
    </row>
    <row r="11" spans="1:3" ht="18.75">
      <c r="A11" s="19">
        <v>32063</v>
      </c>
      <c r="B11" s="43">
        <v>1583.15</v>
      </c>
      <c r="C11" s="43">
        <v>1720.64</v>
      </c>
    </row>
    <row r="12" spans="1:3" ht="18.75">
      <c r="A12" s="19">
        <v>32430</v>
      </c>
      <c r="B12" s="43">
        <v>1578.34</v>
      </c>
      <c r="C12" s="43">
        <v>1720.64</v>
      </c>
    </row>
    <row r="13" spans="1:3" ht="18.75">
      <c r="A13" s="19">
        <v>32797</v>
      </c>
      <c r="B13" s="43">
        <v>1434.83</v>
      </c>
      <c r="C13" s="43">
        <v>1720.64</v>
      </c>
    </row>
    <row r="14" spans="1:3" ht="18.75">
      <c r="A14" s="19">
        <v>33164</v>
      </c>
      <c r="B14" s="43">
        <v>850.4</v>
      </c>
      <c r="C14" s="43">
        <v>1720.64</v>
      </c>
    </row>
    <row r="15" spans="1:3" ht="18.75">
      <c r="A15" s="19">
        <v>33531</v>
      </c>
      <c r="B15" s="43">
        <v>1105.4</v>
      </c>
      <c r="C15" s="43">
        <v>1720.64</v>
      </c>
    </row>
    <row r="16" spans="1:3" ht="18.75">
      <c r="A16" s="19">
        <v>33898</v>
      </c>
      <c r="B16" s="43">
        <v>711.46</v>
      </c>
      <c r="C16" s="43">
        <v>1720.64</v>
      </c>
    </row>
    <row r="17" spans="1:3" ht="18.75">
      <c r="A17" s="19">
        <v>34265</v>
      </c>
      <c r="B17" s="43">
        <v>575.4</v>
      </c>
      <c r="C17" s="43">
        <v>1720.64</v>
      </c>
    </row>
    <row r="18" spans="1:3" ht="18.75">
      <c r="A18" s="19">
        <v>34632</v>
      </c>
      <c r="B18" s="43">
        <v>3415.79</v>
      </c>
      <c r="C18" s="43">
        <v>1720.64</v>
      </c>
    </row>
    <row r="19" spans="1:3" ht="18.75">
      <c r="A19" s="19">
        <v>34999</v>
      </c>
      <c r="B19" s="43">
        <v>3488.6</v>
      </c>
      <c r="C19" s="43">
        <v>1720.64</v>
      </c>
    </row>
    <row r="20" spans="1:3" ht="18.75">
      <c r="A20" s="19">
        <v>35366</v>
      </c>
      <c r="B20" s="43">
        <v>1593.58</v>
      </c>
      <c r="C20" s="43">
        <v>1720.64</v>
      </c>
    </row>
    <row r="21" spans="1:3" ht="18.75">
      <c r="A21" s="19">
        <v>35733</v>
      </c>
      <c r="B21" s="43">
        <v>1310.2309999999998</v>
      </c>
      <c r="C21" s="43">
        <v>1720.64</v>
      </c>
    </row>
    <row r="22" spans="1:3" ht="18.75">
      <c r="A22" s="19">
        <v>36100</v>
      </c>
      <c r="B22" s="43">
        <v>705.6539999999999</v>
      </c>
      <c r="C22" s="43">
        <v>1720.64</v>
      </c>
    </row>
    <row r="23" spans="1:3" ht="18.75">
      <c r="A23" s="19">
        <v>36467</v>
      </c>
      <c r="B23" s="43">
        <v>1930.7069999999999</v>
      </c>
      <c r="C23" s="43">
        <v>1720.64</v>
      </c>
    </row>
    <row r="24" spans="1:3" ht="18.75">
      <c r="A24" s="19">
        <v>36834</v>
      </c>
      <c r="B24" s="43">
        <v>1845.155</v>
      </c>
      <c r="C24" s="43">
        <v>1720.64</v>
      </c>
    </row>
    <row r="25" spans="1:3" ht="18.75">
      <c r="A25" s="19">
        <v>37201</v>
      </c>
      <c r="B25" s="43">
        <v>2555.39</v>
      </c>
      <c r="C25" s="43">
        <v>1720.64</v>
      </c>
    </row>
    <row r="26" spans="1:3" ht="18.75">
      <c r="A26" s="19">
        <v>37568</v>
      </c>
      <c r="B26" s="43">
        <v>2934.76</v>
      </c>
      <c r="C26" s="43">
        <v>1720.64</v>
      </c>
    </row>
    <row r="27" spans="1:3" ht="18.75">
      <c r="A27" s="19">
        <v>37935</v>
      </c>
      <c r="B27" s="43">
        <v>1672.98</v>
      </c>
      <c r="C27" s="43">
        <v>1720.64</v>
      </c>
    </row>
    <row r="28" spans="1:3" ht="18.75">
      <c r="A28" s="19">
        <v>38302</v>
      </c>
      <c r="B28" s="43">
        <v>1924.96</v>
      </c>
      <c r="C28" s="43">
        <v>1720.64</v>
      </c>
    </row>
    <row r="29" spans="1:3" ht="18.75">
      <c r="A29" s="19">
        <v>38669</v>
      </c>
      <c r="B29" s="43">
        <v>2428.8336</v>
      </c>
      <c r="C29" s="43">
        <v>1720.64</v>
      </c>
    </row>
    <row r="30" spans="1:3" ht="18.75">
      <c r="A30" s="19">
        <v>39036</v>
      </c>
      <c r="B30" s="43">
        <v>3006</v>
      </c>
      <c r="C30" s="43">
        <v>1720.64</v>
      </c>
    </row>
    <row r="31" spans="1:3" ht="18.75">
      <c r="A31" s="19">
        <v>39403</v>
      </c>
      <c r="B31" s="43">
        <v>1268.372736</v>
      </c>
      <c r="C31" s="43">
        <v>1720.64</v>
      </c>
    </row>
    <row r="32" spans="1:3" ht="18.75">
      <c r="A32" s="19">
        <v>39770</v>
      </c>
      <c r="B32" s="43">
        <v>2051.11</v>
      </c>
      <c r="C32" s="43">
        <v>1720.64</v>
      </c>
    </row>
    <row r="33" spans="1:3" ht="18.75">
      <c r="A33" s="19">
        <v>40137</v>
      </c>
      <c r="B33" s="43">
        <v>985.11</v>
      </c>
      <c r="C33" s="43">
        <v>1720.64</v>
      </c>
    </row>
    <row r="34" spans="1:3" ht="18.75">
      <c r="A34" s="19">
        <v>40504</v>
      </c>
      <c r="B34" s="43">
        <v>1645.2</v>
      </c>
      <c r="C34" s="43">
        <v>1720.64</v>
      </c>
    </row>
    <row r="35" spans="1:3" ht="18.75">
      <c r="A35" s="19">
        <v>40871</v>
      </c>
      <c r="B35" s="43">
        <v>5147.02</v>
      </c>
      <c r="C35" s="43">
        <v>1720.64</v>
      </c>
    </row>
    <row r="36" spans="1:3" ht="18.75">
      <c r="A36" s="19">
        <v>41238</v>
      </c>
      <c r="B36" s="43">
        <v>2372.97</v>
      </c>
      <c r="C36" s="43">
        <v>1720.64</v>
      </c>
    </row>
    <row r="37" spans="1:3" ht="18.75">
      <c r="A37" s="19">
        <v>41605</v>
      </c>
      <c r="B37" s="43">
        <v>1190.62</v>
      </c>
      <c r="C37" s="43">
        <v>1720.64</v>
      </c>
    </row>
    <row r="38" spans="1:3" ht="18.75">
      <c r="A38" s="19">
        <v>41972</v>
      </c>
      <c r="B38" s="43">
        <v>1844.93</v>
      </c>
      <c r="C38" s="43">
        <v>1720.64</v>
      </c>
    </row>
    <row r="39" spans="1:3" ht="18.75">
      <c r="A39" s="19">
        <v>42339</v>
      </c>
      <c r="B39" s="43">
        <v>701.1</v>
      </c>
      <c r="C39" s="43">
        <v>1720.64</v>
      </c>
    </row>
    <row r="40" spans="1:3" ht="18.75">
      <c r="A40" s="19">
        <v>42706</v>
      </c>
      <c r="B40" s="43">
        <v>1962.1</v>
      </c>
      <c r="C40" s="43">
        <v>1720.64</v>
      </c>
    </row>
    <row r="41" spans="1:3" ht="18.75">
      <c r="A41" s="19">
        <v>43073</v>
      </c>
      <c r="B41" s="43">
        <v>2784.63</v>
      </c>
      <c r="C41" s="43">
        <v>1720.64</v>
      </c>
    </row>
    <row r="42" spans="1:3" ht="18.75">
      <c r="A42" s="19">
        <v>43440</v>
      </c>
      <c r="B42" s="43">
        <v>2050.34</v>
      </c>
      <c r="C42" s="43">
        <v>1720.64</v>
      </c>
    </row>
    <row r="43" spans="1:3" ht="18.75">
      <c r="A43" s="19">
        <v>43807</v>
      </c>
      <c r="B43" s="43">
        <v>1290.4</v>
      </c>
      <c r="C43" s="43">
        <v>1720.64</v>
      </c>
    </row>
    <row r="44" spans="1:3" ht="18.75">
      <c r="A44" s="19">
        <v>44174</v>
      </c>
      <c r="B44" s="43">
        <v>798.81</v>
      </c>
      <c r="C44" s="43">
        <v>1720.64</v>
      </c>
    </row>
    <row r="45" spans="1:3" ht="18.75">
      <c r="A45" s="19">
        <v>44541</v>
      </c>
      <c r="B45" s="43">
        <v>931.06</v>
      </c>
      <c r="C45" s="43">
        <v>1720.64</v>
      </c>
    </row>
    <row r="46" spans="1:3" ht="18.75">
      <c r="A46" s="19">
        <v>44908</v>
      </c>
      <c r="B46" s="43">
        <v>2239.84</v>
      </c>
      <c r="C46" s="43">
        <v>1720.64</v>
      </c>
    </row>
    <row r="47" spans="1:3" ht="18.75">
      <c r="A47" s="19">
        <v>45275</v>
      </c>
      <c r="B47" s="43">
        <v>1134.46</v>
      </c>
      <c r="C47" s="43">
        <v>1720.64</v>
      </c>
    </row>
    <row r="48" spans="1:3" ht="18.75">
      <c r="A48" s="19"/>
      <c r="B48" s="43"/>
      <c r="C48" s="43"/>
    </row>
    <row r="49" spans="1:3" ht="18.75">
      <c r="A49" s="19"/>
      <c r="B49" s="43"/>
      <c r="C49" s="43"/>
    </row>
    <row r="50" spans="1:3" ht="18.75">
      <c r="A50" s="19"/>
      <c r="B50" s="43"/>
      <c r="C50" s="43"/>
    </row>
    <row r="51" spans="1:3" ht="18.75">
      <c r="A51" s="19"/>
      <c r="B51" s="43"/>
      <c r="C51" s="43"/>
    </row>
    <row r="52" spans="1:3" ht="18.75">
      <c r="A52" s="19"/>
      <c r="B52" s="43"/>
      <c r="C52" s="43"/>
    </row>
    <row r="53" spans="1:3" ht="18.75">
      <c r="A53" s="19"/>
      <c r="B53" s="43"/>
      <c r="C53" s="43"/>
    </row>
    <row r="54" spans="1:3" ht="18.75">
      <c r="A54" s="19"/>
      <c r="B54" s="43"/>
      <c r="C54" s="43"/>
    </row>
    <row r="55" spans="1:3" ht="18.75">
      <c r="A55" s="19"/>
      <c r="B55" s="43"/>
      <c r="C55" s="43"/>
    </row>
    <row r="56" spans="1:3" ht="18.75">
      <c r="A56" s="19"/>
      <c r="B56" s="43"/>
      <c r="C56" s="43"/>
    </row>
    <row r="57" spans="1:3" ht="18.75">
      <c r="A57" s="19"/>
      <c r="B57" s="43"/>
      <c r="C57" s="43"/>
    </row>
    <row r="58" spans="1:3" ht="18.75">
      <c r="A58" s="19"/>
      <c r="B58" s="43"/>
      <c r="C58" s="43"/>
    </row>
    <row r="59" spans="1:3" ht="18.75">
      <c r="A59" s="19"/>
      <c r="B59" s="43"/>
      <c r="C59" s="43"/>
    </row>
    <row r="60" spans="1:3" ht="18.75">
      <c r="A60" s="19"/>
      <c r="B60" s="43"/>
      <c r="C60" s="43"/>
    </row>
    <row r="61" spans="1:3" ht="18.75">
      <c r="A61" s="19"/>
      <c r="B61" s="43"/>
      <c r="C61" s="43"/>
    </row>
    <row r="62" spans="1:3" ht="18.75">
      <c r="A62" s="19"/>
      <c r="B62" s="43"/>
      <c r="C62" s="43"/>
    </row>
    <row r="63" spans="1:3" ht="18.75">
      <c r="A63" s="19"/>
      <c r="B63" s="43"/>
      <c r="C63" s="43"/>
    </row>
    <row r="64" spans="1:3" ht="18.75">
      <c r="A64" s="19"/>
      <c r="B64" s="43"/>
      <c r="C64" s="43"/>
    </row>
    <row r="65" spans="1:3" ht="18.75">
      <c r="A65" s="19"/>
      <c r="B65" s="43"/>
      <c r="C65" s="43"/>
    </row>
    <row r="66" spans="1:3" ht="18.75">
      <c r="A66" s="19"/>
      <c r="B66" s="43"/>
      <c r="C66" s="43"/>
    </row>
    <row r="67" spans="1:3" ht="18.75">
      <c r="A67" s="19"/>
      <c r="B67" s="43"/>
      <c r="C67" s="43"/>
    </row>
    <row r="68" spans="1:3" ht="18.75">
      <c r="A68" s="19"/>
      <c r="B68" s="43"/>
      <c r="C68" s="43"/>
    </row>
    <row r="69" spans="1:3" ht="18.75">
      <c r="A69" s="19"/>
      <c r="B69" s="43"/>
      <c r="C69" s="43"/>
    </row>
    <row r="70" spans="1:3" ht="18.75">
      <c r="A70" s="19"/>
      <c r="B70" s="43"/>
      <c r="C70" s="43"/>
    </row>
    <row r="71" spans="1:3" ht="18.75">
      <c r="A71" s="19"/>
      <c r="B71" s="43"/>
      <c r="C71" s="43"/>
    </row>
    <row r="72" spans="1:3" ht="18.75">
      <c r="A72" s="19"/>
      <c r="B72" s="43"/>
      <c r="C72" s="43"/>
    </row>
    <row r="73" spans="1:3" ht="18.75">
      <c r="A73" s="19"/>
      <c r="B73" s="43"/>
      <c r="C73" s="43"/>
    </row>
    <row r="74" spans="1:3" ht="18.75">
      <c r="A74" s="19"/>
      <c r="B74" s="43"/>
      <c r="C74" s="43"/>
    </row>
    <row r="75" spans="1:3" ht="18.75">
      <c r="A75" s="19"/>
      <c r="B75" s="43"/>
      <c r="C75" s="43"/>
    </row>
    <row r="76" spans="1:3" ht="18.75">
      <c r="A76" s="19"/>
      <c r="B76" s="43"/>
      <c r="C76" s="43"/>
    </row>
    <row r="77" spans="1:3" ht="18.75">
      <c r="A77" s="19"/>
      <c r="B77" s="43"/>
      <c r="C77" s="43"/>
    </row>
    <row r="78" ht="18.75">
      <c r="A78" s="19"/>
    </row>
    <row r="79" ht="18.75">
      <c r="A79" s="19"/>
    </row>
    <row r="80" ht="18.75">
      <c r="A80" s="19"/>
    </row>
    <row r="81" ht="18.75">
      <c r="A81" s="19"/>
    </row>
    <row r="82" ht="18.75">
      <c r="A82" s="19"/>
    </row>
    <row r="83" ht="18.75">
      <c r="A83" s="19"/>
    </row>
    <row r="84" ht="18.75">
      <c r="A84" s="19"/>
    </row>
    <row r="85" ht="18.75">
      <c r="A85" s="19"/>
    </row>
    <row r="86" ht="18.75">
      <c r="A86" s="19"/>
    </row>
    <row r="87" ht="18.75">
      <c r="A87" s="19"/>
    </row>
    <row r="88" ht="18.75">
      <c r="A88" s="19"/>
    </row>
    <row r="89" ht="18.75">
      <c r="A89" s="19"/>
    </row>
    <row r="90" ht="18.75">
      <c r="A90" s="1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HP-HPE H8</dc:creator>
  <cp:keywords/>
  <dc:description/>
  <cp:lastModifiedBy>Noom</cp:lastModifiedBy>
  <cp:lastPrinted>2010-09-21T04:06:13Z</cp:lastPrinted>
  <dcterms:created xsi:type="dcterms:W3CDTF">1994-01-01T17:36:03Z</dcterms:created>
  <dcterms:modified xsi:type="dcterms:W3CDTF">2024-06-13T03:39:51Z</dcterms:modified>
  <cp:category/>
  <cp:version/>
  <cp:contentType/>
  <cp:contentStatus/>
</cp:coreProperties>
</file>