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<sst xmlns="http://schemas.openxmlformats.org/spreadsheetml/2006/main" count="29" uniqueCount="24">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</sst>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'Y.1C-H.05'!$N$7:$N$47</c:f>
              <c:numCache>
                <c:ptCount val="41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</c:v>
                </c:pt>
                <c:pt idx="37">
                  <c:v>1962.1000000000004</c:v>
                </c:pt>
                <c:pt idx="38">
                  <c:v>2784.6200000000003</c:v>
                </c:pt>
                <c:pt idx="39">
                  <c:v>2050.3399999999997</c:v>
                </c:pt>
                <c:pt idx="40">
                  <c:v>1368.3</c:v>
                </c:pt>
              </c:numCache>
            </c:numRef>
          </c:val>
        </c:ser>
        <c:gapWidth val="100"/>
        <c:axId val="9395787"/>
        <c:axId val="17453220"/>
      </c:barChart>
      <c:lineChart>
        <c:grouping val="standard"/>
        <c:varyColors val="0"/>
        <c:ser>
          <c:idx val="1"/>
          <c:order val="1"/>
          <c:tx>
            <c:v>ค่าเฉลี่ย 1775,9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'Y.1C-H.05'!$P$7:$P$46</c:f>
              <c:numCache>
                <c:ptCount val="40"/>
                <c:pt idx="0">
                  <c:v>1775.8500000000001</c:v>
                </c:pt>
                <c:pt idx="1">
                  <c:v>1775.8500000000001</c:v>
                </c:pt>
                <c:pt idx="2">
                  <c:v>1775.8500000000001</c:v>
                </c:pt>
                <c:pt idx="3">
                  <c:v>1775.8500000000001</c:v>
                </c:pt>
                <c:pt idx="4">
                  <c:v>1775.8500000000001</c:v>
                </c:pt>
                <c:pt idx="5">
                  <c:v>1775.8500000000001</c:v>
                </c:pt>
                <c:pt idx="6">
                  <c:v>1775.8500000000001</c:v>
                </c:pt>
                <c:pt idx="7">
                  <c:v>1775.8500000000001</c:v>
                </c:pt>
                <c:pt idx="8">
                  <c:v>1775.8500000000001</c:v>
                </c:pt>
                <c:pt idx="9">
                  <c:v>1775.8500000000001</c:v>
                </c:pt>
                <c:pt idx="10">
                  <c:v>1775.8500000000001</c:v>
                </c:pt>
                <c:pt idx="11">
                  <c:v>1775.8500000000001</c:v>
                </c:pt>
                <c:pt idx="12">
                  <c:v>1775.8500000000001</c:v>
                </c:pt>
                <c:pt idx="13">
                  <c:v>1775.8500000000001</c:v>
                </c:pt>
                <c:pt idx="14">
                  <c:v>1775.8500000000001</c:v>
                </c:pt>
                <c:pt idx="15">
                  <c:v>1775.8500000000001</c:v>
                </c:pt>
                <c:pt idx="16">
                  <c:v>1775.8500000000001</c:v>
                </c:pt>
                <c:pt idx="17">
                  <c:v>1775.8500000000001</c:v>
                </c:pt>
                <c:pt idx="18">
                  <c:v>1775.8500000000001</c:v>
                </c:pt>
                <c:pt idx="19">
                  <c:v>1775.8500000000001</c:v>
                </c:pt>
                <c:pt idx="20">
                  <c:v>1775.8500000000001</c:v>
                </c:pt>
                <c:pt idx="21">
                  <c:v>1775.8500000000001</c:v>
                </c:pt>
                <c:pt idx="22">
                  <c:v>1775.8500000000001</c:v>
                </c:pt>
                <c:pt idx="23">
                  <c:v>1775.8500000000001</c:v>
                </c:pt>
                <c:pt idx="24">
                  <c:v>1775.8500000000001</c:v>
                </c:pt>
                <c:pt idx="25">
                  <c:v>1775.8500000000001</c:v>
                </c:pt>
                <c:pt idx="26">
                  <c:v>1775.8500000000001</c:v>
                </c:pt>
                <c:pt idx="27">
                  <c:v>1775.8500000000001</c:v>
                </c:pt>
                <c:pt idx="28">
                  <c:v>1775.8500000000001</c:v>
                </c:pt>
                <c:pt idx="29">
                  <c:v>1775.8500000000001</c:v>
                </c:pt>
                <c:pt idx="30">
                  <c:v>1775.8500000000001</c:v>
                </c:pt>
                <c:pt idx="31">
                  <c:v>1775.8500000000001</c:v>
                </c:pt>
                <c:pt idx="32">
                  <c:v>1775.8500000000001</c:v>
                </c:pt>
                <c:pt idx="33">
                  <c:v>1775.8500000000001</c:v>
                </c:pt>
                <c:pt idx="34">
                  <c:v>1775.8500000000001</c:v>
                </c:pt>
                <c:pt idx="35">
                  <c:v>1775.8500000000001</c:v>
                </c:pt>
                <c:pt idx="36">
                  <c:v>1775.8500000000001</c:v>
                </c:pt>
                <c:pt idx="37">
                  <c:v>1775.8500000000001</c:v>
                </c:pt>
                <c:pt idx="38">
                  <c:v>1775.8500000000001</c:v>
                </c:pt>
                <c:pt idx="39">
                  <c:v>1775.8500000000001</c:v>
                </c:pt>
              </c:numCache>
            </c:numRef>
          </c:val>
          <c:smooth val="0"/>
        </c:ser>
        <c:axId val="9395787"/>
        <c:axId val="17453220"/>
      </c:line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453220"/>
        <c:crossesAt val="0"/>
        <c:auto val="1"/>
        <c:lblOffset val="100"/>
        <c:tickLblSkip val="2"/>
        <c:noMultiLvlLbl val="0"/>
      </c:catAx>
      <c:valAx>
        <c:axId val="1745322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787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34">
      <selection activeCell="S45" sqref="S4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 aca="true" t="shared" si="0" ref="O7:O45">+N7*0.0317097</f>
        <v>20.827565154000002</v>
      </c>
      <c r="P7" s="36">
        <f>$N$52</f>
        <v>1775.8500000000001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1" ref="N8:N42">SUM(B8:M8)</f>
        <v>1705.88</v>
      </c>
      <c r="O8" s="35">
        <f t="shared" si="0"/>
        <v>54.092943036</v>
      </c>
      <c r="P8" s="36">
        <f aca="true" t="shared" si="2" ref="P8:P46">$N$52</f>
        <v>1775.8500000000001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1"/>
        <v>2554.1000000000004</v>
      </c>
      <c r="O9" s="35">
        <f t="shared" si="0"/>
        <v>80.98974477000002</v>
      </c>
      <c r="P9" s="36">
        <f t="shared" si="2"/>
        <v>1775.8500000000001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1"/>
        <v>722.16</v>
      </c>
      <c r="O10" s="35">
        <f t="shared" si="0"/>
        <v>22.899476952</v>
      </c>
      <c r="P10" s="36">
        <f t="shared" si="2"/>
        <v>1775.8500000000001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1"/>
        <v>1340.3799999999999</v>
      </c>
      <c r="O11" s="35">
        <f t="shared" si="0"/>
        <v>42.503047685999995</v>
      </c>
      <c r="P11" s="36">
        <f t="shared" si="2"/>
        <v>1775.8500000000001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1"/>
        <v>1292.8600000000001</v>
      </c>
      <c r="O12" s="35">
        <f t="shared" si="0"/>
        <v>40.996202742</v>
      </c>
      <c r="P12" s="36">
        <f t="shared" si="2"/>
        <v>1775.8500000000001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1"/>
        <v>1014.8199999999998</v>
      </c>
      <c r="O13" s="35">
        <f t="shared" si="0"/>
        <v>32.179637754</v>
      </c>
      <c r="P13" s="36">
        <f t="shared" si="2"/>
        <v>1775.8500000000001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1"/>
        <v>1091.58</v>
      </c>
      <c r="O14" s="35">
        <f t="shared" si="0"/>
        <v>34.613674325999995</v>
      </c>
      <c r="P14" s="36">
        <f t="shared" si="2"/>
        <v>1775.8500000000001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1"/>
        <v>1583.1499999999999</v>
      </c>
      <c r="O15" s="35">
        <f t="shared" si="0"/>
        <v>50.20121155499999</v>
      </c>
      <c r="P15" s="36">
        <f t="shared" si="2"/>
        <v>1775.8500000000001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1"/>
        <v>1578.3400000000001</v>
      </c>
      <c r="O16" s="35">
        <f t="shared" si="0"/>
        <v>50.048687898000004</v>
      </c>
      <c r="P16" s="36">
        <f t="shared" si="2"/>
        <v>1775.8500000000001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1"/>
        <v>1434.8300000000002</v>
      </c>
      <c r="O17" s="35">
        <f t="shared" si="0"/>
        <v>45.49802885100001</v>
      </c>
      <c r="P17" s="36">
        <f t="shared" si="2"/>
        <v>1775.8500000000001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1"/>
        <v>850.4</v>
      </c>
      <c r="O18" s="35">
        <f t="shared" si="0"/>
        <v>26.96592888</v>
      </c>
      <c r="P18" s="36">
        <f t="shared" si="2"/>
        <v>1775.8500000000001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1"/>
        <v>1105.3999999999999</v>
      </c>
      <c r="O19" s="35">
        <f t="shared" si="0"/>
        <v>35.051902379999994</v>
      </c>
      <c r="P19" s="36">
        <f t="shared" si="2"/>
        <v>1775.8500000000001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1"/>
        <v>711.46</v>
      </c>
      <c r="O20" s="35">
        <f t="shared" si="0"/>
        <v>22.560183162</v>
      </c>
      <c r="P20" s="36">
        <f t="shared" si="2"/>
        <v>1775.8500000000001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1"/>
        <v>575.4000000000001</v>
      </c>
      <c r="O21" s="35">
        <f t="shared" si="0"/>
        <v>18.245761380000005</v>
      </c>
      <c r="P21" s="36">
        <f t="shared" si="2"/>
        <v>1775.8500000000001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1"/>
        <v>3415.79</v>
      </c>
      <c r="O22" s="35">
        <f t="shared" si="0"/>
        <v>108.313676163</v>
      </c>
      <c r="P22" s="36">
        <f t="shared" si="2"/>
        <v>1775.8500000000001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1"/>
        <v>3488.6000000000004</v>
      </c>
      <c r="O23" s="35">
        <f t="shared" si="0"/>
        <v>110.62245942000001</v>
      </c>
      <c r="P23" s="36">
        <f t="shared" si="2"/>
        <v>1775.8500000000001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1"/>
        <v>1593.5800000000004</v>
      </c>
      <c r="O24" s="35">
        <f t="shared" si="0"/>
        <v>50.531943726000016</v>
      </c>
      <c r="P24" s="36">
        <f t="shared" si="2"/>
        <v>1775.8500000000001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1"/>
        <v>1310.2309999999998</v>
      </c>
      <c r="O25" s="35">
        <f t="shared" si="0"/>
        <v>41.547031940699995</v>
      </c>
      <c r="P25" s="36">
        <f t="shared" si="2"/>
        <v>1775.8500000000001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1"/>
        <v>705.6539999999999</v>
      </c>
      <c r="O26" s="35">
        <f t="shared" si="0"/>
        <v>22.376076643799998</v>
      </c>
      <c r="P26" s="36">
        <f t="shared" si="2"/>
        <v>1775.8500000000001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1"/>
        <v>1930.7069999999999</v>
      </c>
      <c r="O27" s="35">
        <f t="shared" si="0"/>
        <v>61.222139757899996</v>
      </c>
      <c r="P27" s="36">
        <f t="shared" si="2"/>
        <v>1775.8500000000001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1"/>
        <v>1845.1550000000002</v>
      </c>
      <c r="O28" s="35">
        <f t="shared" si="0"/>
        <v>58.50931150350001</v>
      </c>
      <c r="P28" s="36">
        <f t="shared" si="2"/>
        <v>1775.8500000000001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1"/>
        <v>2555.39</v>
      </c>
      <c r="O29" s="35">
        <f t="shared" si="0"/>
        <v>81.030650283</v>
      </c>
      <c r="P29" s="36">
        <f t="shared" si="2"/>
        <v>1775.8500000000001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1"/>
        <v>2934.76</v>
      </c>
      <c r="O30" s="35">
        <f t="shared" si="0"/>
        <v>93.060359172</v>
      </c>
      <c r="P30" s="36">
        <f t="shared" si="2"/>
        <v>1775.8500000000001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1"/>
        <v>1672.9800000000002</v>
      </c>
      <c r="O31" s="35">
        <f t="shared" si="0"/>
        <v>53.04969390600001</v>
      </c>
      <c r="P31" s="36">
        <f t="shared" si="2"/>
        <v>1775.8500000000001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1"/>
        <v>1924.96</v>
      </c>
      <c r="O32" s="35">
        <f t="shared" si="0"/>
        <v>61.039904112</v>
      </c>
      <c r="P32" s="36">
        <f t="shared" si="2"/>
        <v>1775.8500000000001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1"/>
        <v>2428.8336</v>
      </c>
      <c r="O33" s="35">
        <f t="shared" si="0"/>
        <v>77.01758480592</v>
      </c>
      <c r="P33" s="36">
        <f t="shared" si="2"/>
        <v>1775.8500000000001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1"/>
        <v>3006.6024960000004</v>
      </c>
      <c r="O34" s="35">
        <f t="shared" si="0"/>
        <v>95.33846316741122</v>
      </c>
      <c r="P34" s="36">
        <f t="shared" si="2"/>
        <v>1775.8500000000001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1"/>
        <v>1268.3727359999998</v>
      </c>
      <c r="O35" s="35">
        <f t="shared" si="0"/>
        <v>40.21971894673919</v>
      </c>
      <c r="P35" s="36">
        <f t="shared" si="2"/>
        <v>1775.8500000000001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1"/>
        <v>2051.1118079999997</v>
      </c>
      <c r="O36" s="35">
        <f t="shared" si="0"/>
        <v>65.04014009813758</v>
      </c>
      <c r="P36" s="36">
        <f t="shared" si="2"/>
        <v>1775.8500000000001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1"/>
        <v>985.1094720000002</v>
      </c>
      <c r="O37" s="35">
        <f t="shared" si="0"/>
        <v>31.237525824278407</v>
      </c>
      <c r="P37" s="36">
        <f t="shared" si="2"/>
        <v>1775.8500000000001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1"/>
        <v>1645.202016</v>
      </c>
      <c r="O38" s="35">
        <f t="shared" si="0"/>
        <v>52.1688623667552</v>
      </c>
      <c r="P38" s="36">
        <f t="shared" si="2"/>
        <v>1775.8500000000001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1"/>
        <v>5147.016480000003</v>
      </c>
      <c r="O39" s="35">
        <f t="shared" si="0"/>
        <v>163.2103484758561</v>
      </c>
      <c r="P39" s="36">
        <f t="shared" si="2"/>
        <v>1775.8500000000001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1"/>
        <v>2372.972544</v>
      </c>
      <c r="O40" s="35">
        <f t="shared" si="0"/>
        <v>75.2462474784768</v>
      </c>
      <c r="P40" s="36">
        <f t="shared" si="2"/>
        <v>1775.8500000000001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1"/>
        <v>1190.623104</v>
      </c>
      <c r="O41" s="35">
        <f t="shared" si="0"/>
        <v>37.7543014409088</v>
      </c>
      <c r="P41" s="36">
        <f t="shared" si="2"/>
        <v>1775.8500000000001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1"/>
        <v>1844.9328960000003</v>
      </c>
      <c r="O42" s="35">
        <f t="shared" si="0"/>
        <v>58.50226865229121</v>
      </c>
      <c r="P42" s="36">
        <f t="shared" si="2"/>
        <v>1775.8500000000001</v>
      </c>
      <c r="Q42" s="39"/>
    </row>
    <row r="43" spans="1:17" ht="15" customHeight="1">
      <c r="A43" s="32">
        <v>2558</v>
      </c>
      <c r="B43" s="33">
        <v>10.17</v>
      </c>
      <c r="C43" s="33">
        <v>7.96</v>
      </c>
      <c r="D43" s="33">
        <v>6</v>
      </c>
      <c r="E43" s="33">
        <v>26.39</v>
      </c>
      <c r="F43" s="33">
        <v>164.18</v>
      </c>
      <c r="G43" s="33">
        <v>229.54</v>
      </c>
      <c r="H43" s="33">
        <v>163.19</v>
      </c>
      <c r="I43" s="33">
        <v>49.78</v>
      </c>
      <c r="J43" s="33">
        <v>30.72</v>
      </c>
      <c r="K43" s="33">
        <v>7.66</v>
      </c>
      <c r="L43" s="33">
        <v>4.88</v>
      </c>
      <c r="M43" s="33">
        <v>0.62</v>
      </c>
      <c r="N43" s="34">
        <f>SUM(B43:M43)</f>
        <v>701.09</v>
      </c>
      <c r="O43" s="35">
        <f t="shared" si="0"/>
        <v>22.231353573</v>
      </c>
      <c r="P43" s="36">
        <f t="shared" si="2"/>
        <v>1775.8500000000001</v>
      </c>
      <c r="Q43" s="39"/>
    </row>
    <row r="44" spans="1:17" ht="15" customHeight="1">
      <c r="A44" s="32">
        <v>2559</v>
      </c>
      <c r="B44" s="33">
        <v>0.65</v>
      </c>
      <c r="C44" s="33">
        <v>10.78</v>
      </c>
      <c r="D44" s="33">
        <v>48.74</v>
      </c>
      <c r="E44" s="33">
        <v>161.52</v>
      </c>
      <c r="F44" s="33">
        <v>560.97</v>
      </c>
      <c r="G44" s="33">
        <v>676.31</v>
      </c>
      <c r="H44" s="33">
        <v>319.12</v>
      </c>
      <c r="I44" s="33">
        <v>121.18</v>
      </c>
      <c r="J44" s="33">
        <v>32.25</v>
      </c>
      <c r="K44" s="33">
        <v>21.68</v>
      </c>
      <c r="L44" s="33">
        <v>5.51</v>
      </c>
      <c r="M44" s="33">
        <v>3.39</v>
      </c>
      <c r="N44" s="34">
        <f>SUM(B44:M44)</f>
        <v>1962.1000000000004</v>
      </c>
      <c r="O44" s="35">
        <f t="shared" si="0"/>
        <v>62.217602370000016</v>
      </c>
      <c r="P44" s="36">
        <f t="shared" si="2"/>
        <v>1775.8500000000001</v>
      </c>
      <c r="Q44" s="39"/>
    </row>
    <row r="45" spans="1:17" ht="15" customHeight="1">
      <c r="A45" s="32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>SUM(B45:M45)</f>
        <v>2784.6200000000003</v>
      </c>
      <c r="O45" s="35">
        <f t="shared" si="0"/>
        <v>88.29946481400002</v>
      </c>
      <c r="P45" s="36">
        <f t="shared" si="2"/>
        <v>1775.8500000000001</v>
      </c>
      <c r="Q45" s="39"/>
    </row>
    <row r="46" spans="1:17" ht="15" customHeight="1">
      <c r="A46" s="32">
        <v>2561</v>
      </c>
      <c r="B46" s="33">
        <v>68.83</v>
      </c>
      <c r="C46" s="33">
        <v>105.37</v>
      </c>
      <c r="D46" s="33">
        <v>83.96</v>
      </c>
      <c r="E46" s="33">
        <v>369.22</v>
      </c>
      <c r="F46" s="33">
        <v>542.34</v>
      </c>
      <c r="G46" s="33">
        <v>537.61</v>
      </c>
      <c r="H46" s="33">
        <v>216.87</v>
      </c>
      <c r="I46" s="33">
        <v>72.25</v>
      </c>
      <c r="J46" s="33">
        <v>22.65</v>
      </c>
      <c r="K46" s="33">
        <v>18.57</v>
      </c>
      <c r="L46" s="33">
        <v>7.29</v>
      </c>
      <c r="M46" s="33">
        <v>5.38</v>
      </c>
      <c r="N46" s="34">
        <f>SUM(B46:M46)</f>
        <v>2050.3399999999997</v>
      </c>
      <c r="O46" s="35">
        <f>+N46*0.0317097</f>
        <v>65.01566629799999</v>
      </c>
      <c r="P46" s="36">
        <f t="shared" si="2"/>
        <v>1775.8500000000001</v>
      </c>
      <c r="Q46" s="39"/>
    </row>
    <row r="47" spans="1:17" ht="15" customHeight="1">
      <c r="A47" s="44">
        <v>2562</v>
      </c>
      <c r="B47" s="40">
        <v>6.8</v>
      </c>
      <c r="C47" s="40">
        <v>11.1</v>
      </c>
      <c r="D47" s="40">
        <v>16.4</v>
      </c>
      <c r="E47" s="40">
        <v>5.1</v>
      </c>
      <c r="F47" s="40">
        <v>758</v>
      </c>
      <c r="G47" s="40">
        <v>471.2</v>
      </c>
      <c r="H47" s="40">
        <v>72.2</v>
      </c>
      <c r="I47" s="40">
        <v>27.5</v>
      </c>
      <c r="J47" s="40">
        <v>11.4</v>
      </c>
      <c r="K47" s="40">
        <v>11.6</v>
      </c>
      <c r="L47" s="40">
        <v>4.4</v>
      </c>
      <c r="M47" s="40">
        <v>1.5</v>
      </c>
      <c r="N47" s="41">
        <f>SUM(B47:M47)</f>
        <v>1397.2</v>
      </c>
      <c r="O47" s="43">
        <f>+N47*0.0317097</f>
        <v>44.304792840000005</v>
      </c>
      <c r="P47" s="36"/>
      <c r="Q47" s="39"/>
    </row>
    <row r="48" spans="1:17" ht="15" customHeight="1">
      <c r="A48" s="32">
        <v>2563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3"/>
      <c r="P48" s="36"/>
      <c r="Q48" s="39"/>
    </row>
    <row r="49" spans="1:17" ht="15" customHeight="1">
      <c r="A49" s="32">
        <v>2564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  <c r="O49" s="35"/>
      <c r="P49" s="36"/>
      <c r="Q49" s="39"/>
    </row>
    <row r="50" spans="1:17" ht="15" customHeight="1">
      <c r="A50" s="32">
        <v>2565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  <c r="O50" s="45"/>
      <c r="P50" s="42"/>
      <c r="Q50" s="39"/>
    </row>
    <row r="51" spans="1:17" ht="15" customHeight="1">
      <c r="A51" s="37" t="s">
        <v>19</v>
      </c>
      <c r="B51" s="38">
        <v>68.83</v>
      </c>
      <c r="C51" s="38">
        <v>460.64</v>
      </c>
      <c r="D51" s="38">
        <v>587.07</v>
      </c>
      <c r="E51" s="38">
        <v>850</v>
      </c>
      <c r="F51" s="38">
        <v>1791.25</v>
      </c>
      <c r="G51" s="38">
        <v>1223.9</v>
      </c>
      <c r="H51" s="38">
        <v>729.59</v>
      </c>
      <c r="I51" s="38">
        <v>255.8</v>
      </c>
      <c r="J51" s="38">
        <v>162</v>
      </c>
      <c r="K51" s="38">
        <v>56.83</v>
      </c>
      <c r="L51" s="38">
        <v>43.35</v>
      </c>
      <c r="M51" s="38">
        <v>64.26</v>
      </c>
      <c r="N51" s="38">
        <f>MAX(N7:N45)</f>
        <v>5147.016480000003</v>
      </c>
      <c r="O51" s="46">
        <f>MAX(O7:O45)</f>
        <v>163.2103484758561</v>
      </c>
      <c r="P51" s="39"/>
      <c r="Q51" s="39"/>
    </row>
    <row r="52" spans="1:17" ht="15" customHeight="1">
      <c r="A52" s="37" t="s">
        <v>16</v>
      </c>
      <c r="B52" s="38">
        <v>20.2</v>
      </c>
      <c r="C52" s="38">
        <v>82.8</v>
      </c>
      <c r="D52" s="38">
        <v>78.23</v>
      </c>
      <c r="E52" s="38">
        <v>157.88</v>
      </c>
      <c r="F52" s="38">
        <v>454.13</v>
      </c>
      <c r="G52" s="38">
        <v>572.41</v>
      </c>
      <c r="H52" s="38">
        <v>248.11</v>
      </c>
      <c r="I52" s="38">
        <v>89.18</v>
      </c>
      <c r="J52" s="38">
        <v>34.6</v>
      </c>
      <c r="K52" s="38">
        <v>14.83</v>
      </c>
      <c r="L52" s="38">
        <v>10.08</v>
      </c>
      <c r="M52" s="38">
        <v>13.4</v>
      </c>
      <c r="N52" s="38">
        <f>SUM(B52:M52)</f>
        <v>1775.8500000000001</v>
      </c>
      <c r="O52" s="46">
        <f>AVERAGE(O7:O45)</f>
        <v>56.08874679917115</v>
      </c>
      <c r="P52" s="39"/>
      <c r="Q52" s="39"/>
    </row>
    <row r="53" spans="1:17" ht="15" customHeight="1">
      <c r="A53" s="37" t="s">
        <v>20</v>
      </c>
      <c r="B53" s="38">
        <v>0.65</v>
      </c>
      <c r="C53" s="38">
        <v>4.98</v>
      </c>
      <c r="D53" s="38">
        <v>1.47</v>
      </c>
      <c r="E53" s="38">
        <v>9.74</v>
      </c>
      <c r="F53" s="38">
        <v>37.5</v>
      </c>
      <c r="G53" s="38">
        <v>122</v>
      </c>
      <c r="H53" s="38">
        <v>45.4</v>
      </c>
      <c r="I53" s="38">
        <v>15.2</v>
      </c>
      <c r="J53" s="38">
        <v>1.72</v>
      </c>
      <c r="K53" s="38">
        <v>0.34</v>
      </c>
      <c r="L53" s="38">
        <v>0.94</v>
      </c>
      <c r="M53" s="38">
        <v>0.62</v>
      </c>
      <c r="N53" s="38">
        <f>MIN(N7:N45)</f>
        <v>575.4000000000001</v>
      </c>
      <c r="O53" s="47">
        <f>MIN(O7:O45)</f>
        <v>18.245761380000005</v>
      </c>
      <c r="P53" s="39"/>
      <c r="Q53" s="39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2016-07-11T06:23:23Z</cp:lastPrinted>
  <dcterms:created xsi:type="dcterms:W3CDTF">1994-01-31T08:04:27Z</dcterms:created>
  <dcterms:modified xsi:type="dcterms:W3CDTF">2020-04-23T03:22:51Z</dcterms:modified>
  <cp:category/>
  <cp:version/>
  <cp:contentType/>
  <cp:contentStatus/>
</cp:coreProperties>
</file>