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9270" windowHeight="4710" activeTab="0"/>
  </bookViews>
  <sheets>
    <sheet name="H05Y13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<sst xmlns="http://schemas.openxmlformats.org/spreadsheetml/2006/main" count="49" uniqueCount="30">
  <si>
    <t>ปริมาณน้ำรายเดือน - ล้านลูกบาศก์เมตร</t>
  </si>
  <si>
    <t>สถานี  : บ้านหลวงเหนือ  อ.งาว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</si>
  <si>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</si>
  <si>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</si>
  <si>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</si>
  <si>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</si>
  <si>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</si>
  <si>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</si>
  <si>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</si>
  <si>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</si>
  <si>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</si>
  <si>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</si>
  <si>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</si>
  <si>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</si>
  <si>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</si>
  <si>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</si>
  <si>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</si>
  <si>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</si>
  <si>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</si>
  <si>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</si>
  <si>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</si>
  <si>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</si>
  <si>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</si>
  <si>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</si>
  <si>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-</t>
  </si>
  <si>
    <t>2.หยุดสำรวจระดับน้ำปริมาณน้ำ ปี2535-2544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</si>
  <si>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</si>
  <si>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381    ตร.กม. </t>
  </si>
  <si>
    <t>แม่น้ำ  : น้ำงาว Y.13A</t>
  </si>
  <si>
    <t>ปริมาณน้ำเฉลี่ย 78.12 ล้านลบ.ม.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</si>
</sst>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  <numFmt numFmtId="179" formatCode="0.000"/>
  </numFmts>
  <fonts count="52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b/>
      <sz val="22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78" fontId="6" fillId="0" borderId="15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9" fillId="0" borderId="16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Y.13A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น้ำงาว  อ.งาว จ.ลำปาง</a:t>
            </a:r>
          </a:p>
        </c:rich>
      </c:tx>
      <c:layout>
        <c:manualLayout>
          <c:xMode val="factor"/>
          <c:yMode val="factor"/>
          <c:x val="0.02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8025"/>
          <c:w val="0.9375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กราฟปริมาณน้ำรายปี!$A$3:$A$38</c:f>
              <c:numCache/>
            </c:numRef>
          </c:cat>
          <c:val>
            <c:numRef>
              <c:f>กราฟปริมาณน้ำรายปี!$B$3:$B$38</c:f>
              <c:numCache/>
            </c:numRef>
          </c:val>
        </c:ser>
        <c:axId val="27104981"/>
        <c:axId val="42618238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78.12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กราฟปริมาณน้ำรายปี!$A$3:$A$38</c:f>
              <c:numCache/>
            </c:numRef>
          </c:cat>
          <c:val>
            <c:numRef>
              <c:f>กราฟปริมาณน้ำรายปี!$C$3:$C$38</c:f>
              <c:numCache/>
            </c:numRef>
          </c:val>
          <c:smooth val="0"/>
        </c:ser>
        <c:axId val="27104981"/>
        <c:axId val="42618238"/>
      </c:lineChart>
      <c:dateAx>
        <c:axId val="2710498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618238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4261823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104981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15"/>
          <c:y val="0.32975"/>
          <c:w val="0.271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57150</xdr:rowOff>
    </xdr:from>
    <xdr:to>
      <xdr:col>14</xdr:col>
      <xdr:colOff>0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2847975" y="533400"/>
        <a:ext cx="67818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25">
      <selection activeCell="S35" sqref="S35"/>
    </sheetView>
  </sheetViews>
  <sheetFormatPr defaultColWidth="9.00390625" defaultRowHeight="20.25"/>
  <cols>
    <col min="1" max="1" width="5.25390625" style="4" customWidth="1"/>
    <col min="2" max="13" width="5.625" style="5" customWidth="1"/>
    <col min="14" max="14" width="8.125" style="5" customWidth="1"/>
    <col min="15" max="15" width="7.625" style="5" customWidth="1"/>
    <col min="16" max="16384" width="9.00390625" style="4" customWidth="1"/>
  </cols>
  <sheetData>
    <row r="1" spans="1:15" ht="34.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ht="2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4"/>
      <c r="K2" s="6" t="s">
        <v>27</v>
      </c>
      <c r="L2" s="4"/>
      <c r="M2" s="7"/>
      <c r="N2" s="8"/>
      <c r="O2" s="9"/>
    </row>
    <row r="3" spans="1:15" ht="25.5" customHeight="1">
      <c r="A3" s="6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23.25" customHeight="1">
      <c r="A4" s="10"/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7"/>
      <c r="N4" s="11" t="s">
        <v>2</v>
      </c>
      <c r="O4" s="11" t="s">
        <v>3</v>
      </c>
    </row>
    <row r="5" spans="1:15" ht="23.25" customHeight="1">
      <c r="A5" s="12" t="s">
        <v>4</v>
      </c>
      <c r="B5" s="22" t="s">
        <v>5</v>
      </c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22" t="s">
        <v>16</v>
      </c>
      <c r="N5" s="13" t="s">
        <v>17</v>
      </c>
      <c r="O5" s="13" t="s">
        <v>18</v>
      </c>
    </row>
    <row r="6" spans="1:15" ht="23.25" customHeight="1">
      <c r="A6" s="14" t="s">
        <v>19</v>
      </c>
      <c r="B6" s="38"/>
      <c r="C6" s="41"/>
      <c r="D6" s="41"/>
      <c r="E6" s="41"/>
      <c r="F6" s="41"/>
      <c r="G6" s="41"/>
      <c r="H6" s="41"/>
      <c r="I6" s="41"/>
      <c r="J6" s="41"/>
      <c r="K6" s="41"/>
      <c r="L6" s="41"/>
      <c r="M6" s="38"/>
      <c r="N6" s="15" t="s">
        <v>20</v>
      </c>
      <c r="O6" s="16" t="s">
        <v>21</v>
      </c>
    </row>
    <row r="7" spans="1:15" ht="18" customHeight="1">
      <c r="A7" s="34">
        <v>2531</v>
      </c>
      <c r="B7" s="30" t="s">
        <v>24</v>
      </c>
      <c r="C7" s="17">
        <v>4.74</v>
      </c>
      <c r="D7" s="17">
        <v>5.49</v>
      </c>
      <c r="E7" s="17">
        <v>9.64</v>
      </c>
      <c r="F7" s="17">
        <v>13.3</v>
      </c>
      <c r="G7" s="17">
        <v>16.2</v>
      </c>
      <c r="H7" s="17">
        <v>14.8</v>
      </c>
      <c r="I7" s="17">
        <v>5.59</v>
      </c>
      <c r="J7" s="17">
        <v>2.18</v>
      </c>
      <c r="K7" s="17">
        <v>0.932</v>
      </c>
      <c r="L7" s="17">
        <v>0.568</v>
      </c>
      <c r="M7" s="42">
        <v>0.476</v>
      </c>
      <c r="N7" s="45">
        <f>SUM(B7:M7)</f>
        <v>73.91600000000001</v>
      </c>
      <c r="O7" s="46">
        <f>+N7*0.0317097</f>
        <v>2.3438541852000006</v>
      </c>
    </row>
    <row r="8" spans="1:15" ht="18" customHeight="1">
      <c r="A8" s="35">
        <v>2532</v>
      </c>
      <c r="B8" s="31">
        <v>0.304</v>
      </c>
      <c r="C8" s="18">
        <v>1.63</v>
      </c>
      <c r="D8" s="18">
        <v>2.64</v>
      </c>
      <c r="E8" s="18">
        <v>6.38</v>
      </c>
      <c r="F8" s="18">
        <v>16.7</v>
      </c>
      <c r="G8" s="18">
        <v>18.2</v>
      </c>
      <c r="H8" s="18">
        <v>15.2</v>
      </c>
      <c r="I8" s="18">
        <v>5.73</v>
      </c>
      <c r="J8" s="18">
        <v>3.03</v>
      </c>
      <c r="K8" s="18">
        <v>0.904</v>
      </c>
      <c r="L8" s="18">
        <v>0.573</v>
      </c>
      <c r="M8" s="43">
        <v>0.454</v>
      </c>
      <c r="N8" s="46">
        <v>71.745</v>
      </c>
      <c r="O8" s="46">
        <f>+N8*0.0317097</f>
        <v>2.2750124265</v>
      </c>
    </row>
    <row r="9" spans="1:15" ht="18" customHeight="1">
      <c r="A9" s="35">
        <v>2533</v>
      </c>
      <c r="B9" s="31">
        <v>0.272</v>
      </c>
      <c r="C9" s="18">
        <v>1.83</v>
      </c>
      <c r="D9" s="18">
        <v>1.67</v>
      </c>
      <c r="E9" s="18">
        <v>3.57</v>
      </c>
      <c r="F9" s="18">
        <v>4.61</v>
      </c>
      <c r="G9" s="18">
        <v>11.4</v>
      </c>
      <c r="H9" s="18">
        <v>7.29</v>
      </c>
      <c r="I9" s="18">
        <v>3.64</v>
      </c>
      <c r="J9" s="18">
        <v>1.33</v>
      </c>
      <c r="K9" s="18">
        <v>0.746</v>
      </c>
      <c r="L9" s="18">
        <v>0.38</v>
      </c>
      <c r="M9" s="43">
        <v>0.051</v>
      </c>
      <c r="N9" s="46">
        <v>36.78900000000001</v>
      </c>
      <c r="O9" s="46">
        <f>+N9*0.0317097</f>
        <v>1.1665681533000003</v>
      </c>
    </row>
    <row r="10" spans="1:15" ht="18" customHeight="1">
      <c r="A10" s="35">
        <v>2534</v>
      </c>
      <c r="B10" s="32" t="s">
        <v>24</v>
      </c>
      <c r="C10" s="18">
        <v>1</v>
      </c>
      <c r="D10" s="18">
        <v>2.85</v>
      </c>
      <c r="E10" s="18">
        <v>1.04</v>
      </c>
      <c r="F10" s="18">
        <v>14</v>
      </c>
      <c r="G10" s="18">
        <v>14.3</v>
      </c>
      <c r="H10" s="19" t="s">
        <v>24</v>
      </c>
      <c r="I10" s="18">
        <v>5.09</v>
      </c>
      <c r="J10" s="18">
        <v>1.72</v>
      </c>
      <c r="K10" s="18">
        <v>0.95</v>
      </c>
      <c r="L10" s="18">
        <v>0.288</v>
      </c>
      <c r="M10" s="43">
        <v>0.136</v>
      </c>
      <c r="N10" s="46" t="s">
        <v>24</v>
      </c>
      <c r="O10" s="46" t="s">
        <v>24</v>
      </c>
    </row>
    <row r="11" spans="1:15" ht="18" customHeight="1">
      <c r="A11" s="35">
        <v>2545</v>
      </c>
      <c r="B11" s="31">
        <v>0.708</v>
      </c>
      <c r="C11" s="18">
        <v>6.726</v>
      </c>
      <c r="D11" s="18">
        <v>5.112</v>
      </c>
      <c r="E11" s="18">
        <v>3.809</v>
      </c>
      <c r="F11" s="18">
        <v>17.56</v>
      </c>
      <c r="G11" s="18">
        <v>77.541</v>
      </c>
      <c r="H11" s="18">
        <v>26.017</v>
      </c>
      <c r="I11" s="18">
        <v>14.334</v>
      </c>
      <c r="J11" s="18">
        <v>8.947</v>
      </c>
      <c r="K11" s="18">
        <v>3.623</v>
      </c>
      <c r="L11" s="18">
        <v>1.547</v>
      </c>
      <c r="M11" s="43">
        <v>1.302</v>
      </c>
      <c r="N11" s="46">
        <v>167.225</v>
      </c>
      <c r="O11" s="46">
        <f aca="true" t="shared" si="0" ref="O11:O32">+N11*0.0317097</f>
        <v>5.3026545825</v>
      </c>
    </row>
    <row r="12" spans="1:15" ht="18" customHeight="1">
      <c r="A12" s="35">
        <v>2546</v>
      </c>
      <c r="B12" s="31">
        <v>1.875</v>
      </c>
      <c r="C12" s="18">
        <v>2.337</v>
      </c>
      <c r="D12" s="18">
        <v>1.217</v>
      </c>
      <c r="E12" s="18">
        <v>2.727</v>
      </c>
      <c r="F12" s="18">
        <v>7.593</v>
      </c>
      <c r="G12" s="18">
        <v>37.354</v>
      </c>
      <c r="H12" s="18">
        <v>8.17</v>
      </c>
      <c r="I12" s="18">
        <v>3.817</v>
      </c>
      <c r="J12" s="18">
        <v>2.149</v>
      </c>
      <c r="K12" s="18">
        <v>1.528</v>
      </c>
      <c r="L12" s="18">
        <v>1.073</v>
      </c>
      <c r="M12" s="43">
        <v>1.056</v>
      </c>
      <c r="N12" s="46">
        <f>SUM(B12:M12)</f>
        <v>70.896</v>
      </c>
      <c r="O12" s="46">
        <f t="shared" si="0"/>
        <v>2.2480908912</v>
      </c>
    </row>
    <row r="13" spans="1:15" ht="18" customHeight="1">
      <c r="A13" s="35">
        <v>2547</v>
      </c>
      <c r="B13" s="31">
        <v>1.888</v>
      </c>
      <c r="C13" s="5">
        <v>6.421</v>
      </c>
      <c r="D13" s="18">
        <v>5.927</v>
      </c>
      <c r="E13" s="18">
        <v>6.046</v>
      </c>
      <c r="F13" s="18">
        <v>10.988</v>
      </c>
      <c r="G13" s="18">
        <v>26.876</v>
      </c>
      <c r="H13" s="18">
        <v>6.312</v>
      </c>
      <c r="I13" s="18">
        <v>2.904</v>
      </c>
      <c r="J13" s="18">
        <v>1.794</v>
      </c>
      <c r="K13" s="18">
        <v>0.276</v>
      </c>
      <c r="L13" s="18">
        <v>0.016</v>
      </c>
      <c r="M13" s="43">
        <v>0.322</v>
      </c>
      <c r="N13" s="46">
        <f>SUM(B13:M13)</f>
        <v>69.77</v>
      </c>
      <c r="O13" s="46">
        <f t="shared" si="0"/>
        <v>2.212385769</v>
      </c>
    </row>
    <row r="14" spans="1:15" ht="18" customHeight="1">
      <c r="A14" s="35">
        <v>2548</v>
      </c>
      <c r="B14" s="31">
        <v>1.4895359999999993</v>
      </c>
      <c r="C14" s="5">
        <v>2.6153280000000003</v>
      </c>
      <c r="D14" s="18">
        <v>2.3163839999999998</v>
      </c>
      <c r="E14" s="18">
        <v>7.243776000000002</v>
      </c>
      <c r="F14" s="18">
        <v>12.033792</v>
      </c>
      <c r="G14" s="18">
        <v>39.40704000000001</v>
      </c>
      <c r="H14" s="18">
        <v>24.23088</v>
      </c>
      <c r="I14" s="18">
        <v>9.884160000000003</v>
      </c>
      <c r="J14" s="18">
        <v>2.6481600000000003</v>
      </c>
      <c r="K14" s="18">
        <v>2.1859200000000003</v>
      </c>
      <c r="L14" s="18">
        <v>1.0869119999999999</v>
      </c>
      <c r="M14" s="43">
        <v>0.8225280000000001</v>
      </c>
      <c r="N14" s="46">
        <f>SUM(B14:M14)</f>
        <v>105.96441600000003</v>
      </c>
      <c r="O14" s="46">
        <f t="shared" si="0"/>
        <v>3.360099842035201</v>
      </c>
    </row>
    <row r="15" spans="1:15" ht="18" customHeight="1">
      <c r="A15" s="35">
        <v>2549</v>
      </c>
      <c r="B15" s="31">
        <v>2.1911039999999997</v>
      </c>
      <c r="C15" s="5">
        <v>2.2317119999999995</v>
      </c>
      <c r="D15" s="18">
        <v>7.0545599999999995</v>
      </c>
      <c r="E15" s="18">
        <v>3.5467200000000005</v>
      </c>
      <c r="F15" s="18">
        <v>26.492832</v>
      </c>
      <c r="G15" s="18">
        <v>41.53420800000001</v>
      </c>
      <c r="H15" s="18">
        <v>19.644768</v>
      </c>
      <c r="I15" s="18">
        <v>5.389632</v>
      </c>
      <c r="J15" s="18">
        <v>2.5220159999999994</v>
      </c>
      <c r="K15" s="18">
        <v>1.7841600000000004</v>
      </c>
      <c r="L15" s="18">
        <v>1.1413440000000001</v>
      </c>
      <c r="M15" s="43">
        <v>0.45792000000000005</v>
      </c>
      <c r="N15" s="46">
        <v>113.990976</v>
      </c>
      <c r="O15" s="46">
        <f t="shared" si="0"/>
        <v>3.6146196516672</v>
      </c>
    </row>
    <row r="16" spans="1:15" ht="18" customHeight="1">
      <c r="A16" s="35">
        <v>2550</v>
      </c>
      <c r="B16" s="31">
        <v>0.6402240000000001</v>
      </c>
      <c r="C16" s="5">
        <v>6.202656000000002</v>
      </c>
      <c r="D16" s="18">
        <v>5.26608</v>
      </c>
      <c r="E16" s="18">
        <v>3.1986143999999865</v>
      </c>
      <c r="F16" s="18">
        <v>8.801567999999998</v>
      </c>
      <c r="G16" s="18">
        <v>7.916831999999999</v>
      </c>
      <c r="H16" s="18">
        <v>8.865504000000003</v>
      </c>
      <c r="I16" s="18">
        <v>2.454623999999999</v>
      </c>
      <c r="J16" s="18">
        <v>1.081728</v>
      </c>
      <c r="K16" s="18">
        <v>1.003104</v>
      </c>
      <c r="L16" s="18">
        <v>0.9648720000000003</v>
      </c>
      <c r="M16" s="43">
        <v>0.3507839999999998</v>
      </c>
      <c r="N16" s="46">
        <v>46.74659039999998</v>
      </c>
      <c r="O16" s="46">
        <f t="shared" si="0"/>
        <v>1.4823203576068795</v>
      </c>
    </row>
    <row r="17" spans="1:15" ht="18" customHeight="1">
      <c r="A17" s="35">
        <v>2551</v>
      </c>
      <c r="B17" s="31">
        <v>0.4423680000000001</v>
      </c>
      <c r="C17" s="5">
        <v>2.154816</v>
      </c>
      <c r="D17" s="18">
        <v>3.5804160000000005</v>
      </c>
      <c r="E17" s="18">
        <v>2.8028159999999884</v>
      </c>
      <c r="F17" s="18">
        <v>5.8415040000000005</v>
      </c>
      <c r="G17" s="18">
        <v>20.437920000000005</v>
      </c>
      <c r="H17" s="18">
        <v>23.772096</v>
      </c>
      <c r="I17" s="18">
        <v>21.063456000000002</v>
      </c>
      <c r="J17" s="18">
        <v>6.048864000000001</v>
      </c>
      <c r="K17" s="18">
        <v>1.4195520000000004</v>
      </c>
      <c r="L17" s="18">
        <v>1.7539200000000006</v>
      </c>
      <c r="M17" s="43">
        <v>1.307232</v>
      </c>
      <c r="N17" s="46">
        <v>90.62496000000002</v>
      </c>
      <c r="O17" s="46">
        <f t="shared" si="0"/>
        <v>2.8736902941120004</v>
      </c>
    </row>
    <row r="18" spans="1:15" ht="18" customHeight="1">
      <c r="A18" s="35">
        <v>2552</v>
      </c>
      <c r="B18" s="31">
        <v>1.238976</v>
      </c>
      <c r="C18" s="5">
        <v>1.3608000000000005</v>
      </c>
      <c r="D18" s="18">
        <v>2.1375360000000008</v>
      </c>
      <c r="E18" s="18">
        <v>2.5323840000000004</v>
      </c>
      <c r="F18" s="18">
        <v>4.875551999999999</v>
      </c>
      <c r="G18" s="18">
        <v>6.740064</v>
      </c>
      <c r="H18" s="18">
        <v>11.478240000000003</v>
      </c>
      <c r="I18" s="18">
        <v>18.458495999999993</v>
      </c>
      <c r="J18" s="18">
        <v>1.9051199999999995</v>
      </c>
      <c r="K18" s="18">
        <v>1.500768</v>
      </c>
      <c r="L18" s="18">
        <v>1.1318400000000002</v>
      </c>
      <c r="M18" s="43">
        <v>0.8855999999999995</v>
      </c>
      <c r="N18" s="46">
        <v>54.24537599999999</v>
      </c>
      <c r="O18" s="46">
        <f t="shared" si="0"/>
        <v>1.7201045993471997</v>
      </c>
    </row>
    <row r="19" spans="1:15" ht="18" customHeight="1">
      <c r="A19" s="35">
        <v>2553</v>
      </c>
      <c r="B19" s="31">
        <v>0.08380800000000004</v>
      </c>
      <c r="C19" s="5">
        <v>0.763776</v>
      </c>
      <c r="D19" s="18">
        <v>0.6367679999999999</v>
      </c>
      <c r="E19" s="18">
        <v>1.7858880000000004</v>
      </c>
      <c r="F19" s="18">
        <v>25.841375999999993</v>
      </c>
      <c r="G19" s="18">
        <v>27.467424</v>
      </c>
      <c r="H19" s="18">
        <v>8.786015999999998</v>
      </c>
      <c r="I19" s="18">
        <v>3.4758720000000007</v>
      </c>
      <c r="J19" s="18">
        <v>0.9020160000000003</v>
      </c>
      <c r="K19" s="18">
        <v>0.6721919999999997</v>
      </c>
      <c r="L19" s="18">
        <v>0.36806400000000006</v>
      </c>
      <c r="M19" s="43">
        <v>1.2960000000000003</v>
      </c>
      <c r="N19" s="46">
        <v>72.0792</v>
      </c>
      <c r="O19" s="46">
        <f t="shared" si="0"/>
        <v>2.28560980824</v>
      </c>
    </row>
    <row r="20" spans="1:15" ht="18" customHeight="1">
      <c r="A20" s="35">
        <v>2554</v>
      </c>
      <c r="B20" s="31">
        <v>3.1121280000000002</v>
      </c>
      <c r="C20" s="5">
        <v>19.274976000000002</v>
      </c>
      <c r="D20" s="18">
        <v>14.171327999999997</v>
      </c>
      <c r="E20" s="18">
        <v>13.751423999999998</v>
      </c>
      <c r="F20" s="18">
        <v>42.71702399999999</v>
      </c>
      <c r="G20" s="18">
        <v>35.818847999999996</v>
      </c>
      <c r="H20" s="18">
        <v>31.105728000000006</v>
      </c>
      <c r="I20" s="18">
        <v>8.867231999999996</v>
      </c>
      <c r="J20" s="18">
        <v>5.037119999999999</v>
      </c>
      <c r="K20" s="18">
        <v>4.073760000000001</v>
      </c>
      <c r="L20" s="18">
        <v>2.6308800000000043</v>
      </c>
      <c r="M20" s="43">
        <v>2.21184</v>
      </c>
      <c r="N20" s="46">
        <v>182.772288</v>
      </c>
      <c r="O20" s="46">
        <f t="shared" si="0"/>
        <v>5.7956544207936</v>
      </c>
    </row>
    <row r="21" spans="1:15" ht="18" customHeight="1">
      <c r="A21" s="35">
        <v>2555</v>
      </c>
      <c r="B21" s="31">
        <v>1.108512</v>
      </c>
      <c r="C21" s="5">
        <v>4.927392000000001</v>
      </c>
      <c r="D21" s="18">
        <v>2.205792</v>
      </c>
      <c r="E21" s="18">
        <v>5.117472000000001</v>
      </c>
      <c r="F21" s="18">
        <v>6.301152000000001</v>
      </c>
      <c r="G21" s="18">
        <v>24.8184</v>
      </c>
      <c r="H21" s="18">
        <v>10.154592000000001</v>
      </c>
      <c r="I21" s="18">
        <v>5.199551999999999</v>
      </c>
      <c r="J21" s="18">
        <v>1.9785600000000008</v>
      </c>
      <c r="K21" s="18">
        <v>1.4463359999999996</v>
      </c>
      <c r="L21" s="18">
        <v>1.2571200000000005</v>
      </c>
      <c r="M21" s="43">
        <v>1.2985920000000002</v>
      </c>
      <c r="N21" s="46">
        <v>65.81347199999999</v>
      </c>
      <c r="O21" s="46">
        <f t="shared" si="0"/>
        <v>2.0869254530783996</v>
      </c>
    </row>
    <row r="22" spans="1:15" ht="18" customHeight="1">
      <c r="A22" s="35">
        <v>2556</v>
      </c>
      <c r="B22" s="31">
        <v>1.1975040000000001</v>
      </c>
      <c r="C22" s="5">
        <v>1.5448320000000004</v>
      </c>
      <c r="D22" s="18">
        <v>1.8869760000000004</v>
      </c>
      <c r="E22" s="18">
        <v>2.9479680000000004</v>
      </c>
      <c r="F22" s="18">
        <v>14.173920000000003</v>
      </c>
      <c r="G22" s="18">
        <v>13.112928</v>
      </c>
      <c r="H22" s="18">
        <v>10.374912</v>
      </c>
      <c r="I22" s="18">
        <v>2.35872</v>
      </c>
      <c r="J22" s="18">
        <v>1.2847680000000004</v>
      </c>
      <c r="K22" s="18">
        <v>0.7387200000000002</v>
      </c>
      <c r="L22" s="18">
        <v>0.4389120000000002</v>
      </c>
      <c r="M22" s="43">
        <v>0.20822400000000008</v>
      </c>
      <c r="N22" s="46">
        <v>50.268384</v>
      </c>
      <c r="O22" s="46">
        <f t="shared" si="0"/>
        <v>1.5939953761248</v>
      </c>
    </row>
    <row r="23" spans="1:15" ht="18" customHeight="1">
      <c r="A23" s="35">
        <v>2557</v>
      </c>
      <c r="B23" s="31">
        <v>0.687744</v>
      </c>
      <c r="C23" s="5">
        <v>8.032608</v>
      </c>
      <c r="D23" s="18">
        <v>2.700000000000001</v>
      </c>
      <c r="E23" s="18">
        <v>5.9382719999999996</v>
      </c>
      <c r="F23" s="18">
        <v>18.901728000000002</v>
      </c>
      <c r="G23" s="18">
        <v>23.524128000000005</v>
      </c>
      <c r="H23" s="18">
        <v>15.124319999999997</v>
      </c>
      <c r="I23" s="18">
        <v>8.932032000000001</v>
      </c>
      <c r="J23" s="18">
        <v>5.316192000000001</v>
      </c>
      <c r="K23" s="18">
        <v>5.596128</v>
      </c>
      <c r="L23" s="18">
        <v>4.208544</v>
      </c>
      <c r="M23" s="43">
        <v>2.8399680000000007</v>
      </c>
      <c r="N23" s="46">
        <v>101.80166400000002</v>
      </c>
      <c r="O23" s="46">
        <f t="shared" si="0"/>
        <v>3.2281002249408006</v>
      </c>
    </row>
    <row r="24" spans="1:15" ht="18" customHeight="1">
      <c r="A24" s="35">
        <v>2558</v>
      </c>
      <c r="B24" s="31">
        <v>1.04544</v>
      </c>
      <c r="C24" s="5">
        <v>1.7012160000000005</v>
      </c>
      <c r="D24" s="18">
        <v>1.7254080000000003</v>
      </c>
      <c r="E24" s="18">
        <v>2.75184</v>
      </c>
      <c r="F24" s="18">
        <v>3.405023999999999</v>
      </c>
      <c r="G24" s="18">
        <v>6.029856000000002</v>
      </c>
      <c r="H24" s="18">
        <v>2.0736</v>
      </c>
      <c r="I24" s="18">
        <v>1.2605760000000001</v>
      </c>
      <c r="J24" s="18">
        <v>1.4359680000000001</v>
      </c>
      <c r="K24" s="18">
        <v>1.2381119999999997</v>
      </c>
      <c r="L24" s="18">
        <v>0.9642240000000005</v>
      </c>
      <c r="M24" s="43">
        <v>0.06825600000000001</v>
      </c>
      <c r="N24" s="46">
        <v>23.699520000000007</v>
      </c>
      <c r="O24" s="46">
        <f t="shared" si="0"/>
        <v>0.7515046693440002</v>
      </c>
    </row>
    <row r="25" spans="1:15" ht="18" customHeight="1">
      <c r="A25" s="35">
        <v>2559</v>
      </c>
      <c r="B25" s="31">
        <v>0</v>
      </c>
      <c r="C25" s="5">
        <v>0.032832</v>
      </c>
      <c r="D25" s="18">
        <v>2.4952319999999997</v>
      </c>
      <c r="E25" s="18">
        <v>3.8620799999999984</v>
      </c>
      <c r="F25" s="18">
        <v>5.61168</v>
      </c>
      <c r="G25" s="18">
        <v>19.250783999999996</v>
      </c>
      <c r="H25" s="18">
        <v>11.188800000000002</v>
      </c>
      <c r="I25" s="18">
        <v>6.626880000000002</v>
      </c>
      <c r="J25" s="18">
        <v>2.8494720000000004</v>
      </c>
      <c r="K25" s="18">
        <v>2.1116159999999993</v>
      </c>
      <c r="L25" s="18">
        <v>0.8942400000000004</v>
      </c>
      <c r="M25" s="43">
        <v>0</v>
      </c>
      <c r="N25" s="46">
        <v>54.923615999999996</v>
      </c>
      <c r="O25" s="46">
        <f t="shared" si="0"/>
        <v>1.7416113862751998</v>
      </c>
    </row>
    <row r="26" spans="1:15" ht="18" customHeight="1">
      <c r="A26" s="35">
        <v>2560</v>
      </c>
      <c r="B26" s="31">
        <v>0.6099840000000002</v>
      </c>
      <c r="C26" s="5">
        <v>11.282112000000001</v>
      </c>
      <c r="D26" s="18">
        <v>7.073568000000002</v>
      </c>
      <c r="E26" s="18">
        <v>18.931104</v>
      </c>
      <c r="F26" s="18">
        <v>13.343616</v>
      </c>
      <c r="G26" s="18">
        <v>20.854368000000004</v>
      </c>
      <c r="H26" s="18">
        <v>26.688959999999998</v>
      </c>
      <c r="I26" s="18">
        <v>7.229952000000001</v>
      </c>
      <c r="J26" s="18">
        <v>3.933792</v>
      </c>
      <c r="K26" s="18">
        <v>2.4157439999999992</v>
      </c>
      <c r="L26" s="18">
        <v>0.653184</v>
      </c>
      <c r="M26" s="43">
        <v>0.6791040000000002</v>
      </c>
      <c r="N26" s="46">
        <v>113.69548800000001</v>
      </c>
      <c r="O26" s="46">
        <f t="shared" si="0"/>
        <v>3.6052498158336004</v>
      </c>
    </row>
    <row r="27" spans="1:15" ht="18" customHeight="1">
      <c r="A27" s="35">
        <v>2561</v>
      </c>
      <c r="B27" s="31">
        <v>5.558111999999999</v>
      </c>
      <c r="C27" s="5">
        <v>8.527680000000004</v>
      </c>
      <c r="D27" s="18">
        <v>6.175008</v>
      </c>
      <c r="E27" s="18">
        <v>9.328608</v>
      </c>
      <c r="F27" s="18">
        <v>25.184736000000008</v>
      </c>
      <c r="G27" s="18">
        <v>14.105663999999997</v>
      </c>
      <c r="H27" s="18">
        <v>16.337376000000003</v>
      </c>
      <c r="I27" s="18">
        <v>5.49072</v>
      </c>
      <c r="J27" s="18">
        <v>4.145472</v>
      </c>
      <c r="K27" s="18">
        <v>2.7535679999999996</v>
      </c>
      <c r="L27" s="18">
        <v>1.0713599999999992</v>
      </c>
      <c r="M27" s="43">
        <v>0.5788800000000002</v>
      </c>
      <c r="N27" s="46">
        <v>99.25718400000002</v>
      </c>
      <c r="O27" s="46">
        <f t="shared" si="0"/>
        <v>3.147415527484801</v>
      </c>
    </row>
    <row r="28" spans="1:15" ht="18" customHeight="1">
      <c r="A28" s="35">
        <v>2562</v>
      </c>
      <c r="B28" s="31">
        <v>1.5750720000000007</v>
      </c>
      <c r="C28" s="5">
        <v>1.13616</v>
      </c>
      <c r="D28" s="18">
        <v>3.288384</v>
      </c>
      <c r="E28" s="18">
        <v>2.139264</v>
      </c>
      <c r="F28" s="18">
        <v>14.265504000000005</v>
      </c>
      <c r="G28" s="18">
        <v>12.017375999999999</v>
      </c>
      <c r="H28" s="18">
        <v>4.15584</v>
      </c>
      <c r="I28" s="18">
        <v>3.2227200000000007</v>
      </c>
      <c r="J28" s="18">
        <v>2.7388800000000004</v>
      </c>
      <c r="K28" s="18">
        <v>2.6645759999999994</v>
      </c>
      <c r="L28" s="18">
        <v>0.5820767999999994</v>
      </c>
      <c r="M28" s="43">
        <v>0.05961600000000004</v>
      </c>
      <c r="N28" s="46">
        <v>47.84546880000002</v>
      </c>
      <c r="O28" s="46">
        <f t="shared" si="0"/>
        <v>1.5171654620073607</v>
      </c>
    </row>
    <row r="29" spans="1:15" ht="18" customHeight="1">
      <c r="A29" s="35">
        <v>2563</v>
      </c>
      <c r="B29" s="31">
        <v>0.04492800000000002</v>
      </c>
      <c r="C29" s="5">
        <v>1.52496</v>
      </c>
      <c r="D29" s="18">
        <v>1.6917120000000008</v>
      </c>
      <c r="E29" s="18">
        <v>1.4627519999999998</v>
      </c>
      <c r="F29" s="18">
        <v>9.152352</v>
      </c>
      <c r="G29" s="18">
        <v>4.09968</v>
      </c>
      <c r="H29" s="18">
        <v>2.61792</v>
      </c>
      <c r="I29" s="18">
        <v>1.9785600000000008</v>
      </c>
      <c r="J29" s="18">
        <v>0.7793279999999999</v>
      </c>
      <c r="K29" s="18">
        <v>0.12960000000000008</v>
      </c>
      <c r="L29" s="18">
        <v>0.051840000000000025</v>
      </c>
      <c r="M29" s="43">
        <v>0.029376000000000013</v>
      </c>
      <c r="N29" s="46">
        <v>23.563008</v>
      </c>
      <c r="O29" s="46">
        <f t="shared" si="0"/>
        <v>0.7471759147776</v>
      </c>
    </row>
    <row r="30" spans="1:15" ht="18" customHeight="1">
      <c r="A30" s="35">
        <v>2564</v>
      </c>
      <c r="B30" s="31">
        <v>1.0445760000000002</v>
      </c>
      <c r="C30" s="5">
        <v>2.0373120000000005</v>
      </c>
      <c r="D30" s="18">
        <v>2.4425279999999994</v>
      </c>
      <c r="E30" s="18">
        <v>4.807296000000001</v>
      </c>
      <c r="F30" s="18">
        <v>4.1852160000000005</v>
      </c>
      <c r="G30" s="18">
        <v>7.569504000000001</v>
      </c>
      <c r="H30" s="18">
        <v>8.430912000000001</v>
      </c>
      <c r="I30" s="18">
        <v>2.505599999999999</v>
      </c>
      <c r="J30" s="18">
        <v>1.6225919999999996</v>
      </c>
      <c r="K30" s="18">
        <v>1.5854399999999995</v>
      </c>
      <c r="L30" s="18">
        <v>1.217376</v>
      </c>
      <c r="M30" s="43">
        <v>1.5206400000000002</v>
      </c>
      <c r="N30" s="46">
        <v>38.96899200000001</v>
      </c>
      <c r="O30" s="46">
        <f t="shared" si="0"/>
        <v>1.2356950456224003</v>
      </c>
    </row>
    <row r="31" spans="1:15" ht="18" customHeight="1">
      <c r="A31" s="35">
        <v>2565</v>
      </c>
      <c r="B31" s="31">
        <v>5.555520000000001</v>
      </c>
      <c r="C31" s="5">
        <v>12.391488000000003</v>
      </c>
      <c r="D31" s="18">
        <v>5.252256000000003</v>
      </c>
      <c r="E31" s="18">
        <v>17.117568000000002</v>
      </c>
      <c r="F31" s="18">
        <v>26.28720000000001</v>
      </c>
      <c r="G31" s="18">
        <v>28.10937600000001</v>
      </c>
      <c r="H31" s="18">
        <v>19.317312</v>
      </c>
      <c r="I31" s="18">
        <v>6.962976000000002</v>
      </c>
      <c r="J31" s="18">
        <v>4.840128000000003</v>
      </c>
      <c r="K31" s="18">
        <v>1.7703360000000001</v>
      </c>
      <c r="L31" s="18">
        <v>1.0497599999999998</v>
      </c>
      <c r="M31" s="43">
        <v>1.0506240000000007</v>
      </c>
      <c r="N31" s="46">
        <v>129.70454400000003</v>
      </c>
      <c r="O31" s="46">
        <f t="shared" si="0"/>
        <v>4.112892178876801</v>
      </c>
    </row>
    <row r="32" spans="1:15" ht="18" customHeight="1">
      <c r="A32" s="35">
        <v>2566</v>
      </c>
      <c r="B32" s="31">
        <v>0.9961920000000003</v>
      </c>
      <c r="C32" s="5">
        <v>1.8195839999999994</v>
      </c>
      <c r="D32" s="18">
        <v>1.8377279999999994</v>
      </c>
      <c r="E32" s="18">
        <v>3.860352</v>
      </c>
      <c r="F32" s="18">
        <v>4.262112000000001</v>
      </c>
      <c r="G32" s="18">
        <v>20.910528000000003</v>
      </c>
      <c r="H32" s="18">
        <v>19.519488000000006</v>
      </c>
      <c r="I32" s="18">
        <v>5.946912</v>
      </c>
      <c r="J32" s="18">
        <v>1.9578239999999996</v>
      </c>
      <c r="K32" s="18">
        <v>2.592</v>
      </c>
      <c r="L32" s="18">
        <v>1.575072000000002</v>
      </c>
      <c r="M32" s="43">
        <v>1.3132800000000004</v>
      </c>
      <c r="N32" s="46">
        <v>66.59107200000001</v>
      </c>
      <c r="O32" s="46">
        <f t="shared" si="0"/>
        <v>2.1115829157984005</v>
      </c>
    </row>
    <row r="33" spans="1:15" ht="18" customHeight="1">
      <c r="A33" s="35"/>
      <c r="B33" s="31"/>
      <c r="D33" s="18"/>
      <c r="E33" s="18"/>
      <c r="F33" s="18"/>
      <c r="G33" s="18"/>
      <c r="H33" s="18"/>
      <c r="I33" s="18"/>
      <c r="J33" s="18"/>
      <c r="K33" s="18"/>
      <c r="L33" s="18"/>
      <c r="M33" s="43"/>
      <c r="N33" s="46"/>
      <c r="O33" s="46"/>
    </row>
    <row r="34" spans="1:15" ht="18" customHeight="1">
      <c r="A34" s="35"/>
      <c r="B34" s="33"/>
      <c r="C34" s="4"/>
      <c r="D34" s="20"/>
      <c r="E34" s="20"/>
      <c r="F34" s="20"/>
      <c r="G34" s="20"/>
      <c r="H34" s="20"/>
      <c r="I34" s="20"/>
      <c r="J34" s="20"/>
      <c r="K34" s="20"/>
      <c r="L34" s="20"/>
      <c r="M34" s="44"/>
      <c r="N34" s="47"/>
      <c r="O34" s="46"/>
    </row>
    <row r="35" spans="1:15" ht="18" customHeight="1">
      <c r="A35" s="34" t="s">
        <v>22</v>
      </c>
      <c r="B35" s="51">
        <f>MAX(B11:B34,B8:B9)</f>
        <v>5.558111999999999</v>
      </c>
      <c r="C35" s="17">
        <f>MAX(C7:C34)</f>
        <v>19.274976000000002</v>
      </c>
      <c r="D35" s="17">
        <f aca="true" t="shared" si="1" ref="D35:L35">MAX(D7:D34)</f>
        <v>14.171327999999997</v>
      </c>
      <c r="E35" s="17">
        <f t="shared" si="1"/>
        <v>18.931104</v>
      </c>
      <c r="F35" s="17">
        <f t="shared" si="1"/>
        <v>42.71702399999999</v>
      </c>
      <c r="G35" s="17">
        <f t="shared" si="1"/>
        <v>77.541</v>
      </c>
      <c r="H35" s="17">
        <f>MAX(H11:H34,H7:H9)</f>
        <v>31.105728000000006</v>
      </c>
      <c r="I35" s="17">
        <f t="shared" si="1"/>
        <v>21.063456000000002</v>
      </c>
      <c r="J35" s="17">
        <f t="shared" si="1"/>
        <v>8.947</v>
      </c>
      <c r="K35" s="17">
        <f t="shared" si="1"/>
        <v>5.596128</v>
      </c>
      <c r="L35" s="17">
        <f t="shared" si="1"/>
        <v>4.208544</v>
      </c>
      <c r="M35" s="17">
        <f>MAX(M7:M34)</f>
        <v>2.8399680000000007</v>
      </c>
      <c r="N35" s="52">
        <f>MAX(N11:N34,N7:N9)</f>
        <v>182.772288</v>
      </c>
      <c r="O35" s="45">
        <f>MAX(O11:O34,O7:O9)</f>
        <v>5.7956544207936</v>
      </c>
    </row>
    <row r="36" spans="1:15" ht="18" customHeight="1">
      <c r="A36" s="35" t="s">
        <v>18</v>
      </c>
      <c r="B36" s="31">
        <f>AVERAGE(B11:B34,B8:B9)</f>
        <v>1.4028636666666667</v>
      </c>
      <c r="C36" s="18">
        <f>AVERAGE(C7:C34)</f>
        <v>4.394086153846154</v>
      </c>
      <c r="D36" s="18">
        <f>AVERAGE(D7:D34)</f>
        <v>3.801679384615384</v>
      </c>
      <c r="E36" s="18">
        <f>AVERAGE(E7:E34)</f>
        <v>5.628392246153846</v>
      </c>
      <c r="F36" s="18">
        <f>AVERAGE(F7:F34)</f>
        <v>13.708803384615386</v>
      </c>
      <c r="G36" s="18">
        <f>AVERAGE(G7:G34)</f>
        <v>22.13830492307693</v>
      </c>
      <c r="H36" s="18">
        <f>AVERAGE(H11:H34,H7:H9)</f>
        <v>14.066250560000004</v>
      </c>
      <c r="I36" s="18">
        <f>AVERAGE(I7:I34)</f>
        <v>6.477448923076922</v>
      </c>
      <c r="J36" s="18">
        <f>AVERAGE(J7:J34)</f>
        <v>2.8530000000000006</v>
      </c>
      <c r="K36" s="18">
        <f>AVERAGE(K7:K34)</f>
        <v>1.7938704615384613</v>
      </c>
      <c r="L36" s="18">
        <f>AVERAGE(L7:L34)</f>
        <v>1.0571746461538465</v>
      </c>
      <c r="M36" s="43">
        <f>AVERAGE(M7:M34)</f>
        <v>0.7990563076923076</v>
      </c>
      <c r="N36" s="48">
        <f>SUM(B36:M36)</f>
        <v>78.12093065743589</v>
      </c>
      <c r="O36" s="46">
        <f>AVERAGE(O7:O9,O11:O34)</f>
        <v>2.50239915806665</v>
      </c>
    </row>
    <row r="37" spans="1:15" ht="18" customHeight="1">
      <c r="A37" s="36" t="s">
        <v>23</v>
      </c>
      <c r="B37" s="31">
        <f>MIN(B11:B34,B8:B9)</f>
        <v>0</v>
      </c>
      <c r="C37" s="18">
        <f>MIN(C7:C34)</f>
        <v>0.032832</v>
      </c>
      <c r="D37" s="18">
        <f>MIN(D7:D34)</f>
        <v>0.6367679999999999</v>
      </c>
      <c r="E37" s="18">
        <f>MIN(E7:E34)</f>
        <v>1.04</v>
      </c>
      <c r="F37" s="18">
        <f>MIN(F7:F34)</f>
        <v>3.405023999999999</v>
      </c>
      <c r="G37" s="18">
        <f>MIN(G7:G34)</f>
        <v>4.09968</v>
      </c>
      <c r="H37" s="18">
        <f>MIN(H7:H9,H11:H34)</f>
        <v>2.0736</v>
      </c>
      <c r="I37" s="18">
        <f>MIN(I7:I34)</f>
        <v>1.2605760000000001</v>
      </c>
      <c r="J37" s="18">
        <f>MIN(J7:J34)</f>
        <v>0.7793279999999999</v>
      </c>
      <c r="K37" s="18">
        <f>MIN(K7:K34)</f>
        <v>0.12960000000000008</v>
      </c>
      <c r="L37" s="18">
        <f>MIN(L7:L34)</f>
        <v>0.016</v>
      </c>
      <c r="M37" s="43">
        <f>MIN(M7:M34)</f>
        <v>0</v>
      </c>
      <c r="N37" s="49">
        <f>MIN(N11:N34,N7:N9)</f>
        <v>23.563008</v>
      </c>
      <c r="O37" s="50">
        <f>MIN(O11:O34,O7:O9)</f>
        <v>0.7471759147776</v>
      </c>
    </row>
    <row r="38" spans="1:15" ht="21.75" customHeight="1">
      <c r="A38" s="29" t="s">
        <v>26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5"/>
      <c r="O38" s="25"/>
    </row>
    <row r="39" spans="1:15" ht="18.75">
      <c r="A39" s="27"/>
      <c r="B39" s="28" t="s">
        <v>25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7"/>
      <c r="O39" s="27"/>
    </row>
    <row r="40" spans="1:15" ht="18.75">
      <c r="A40" s="27"/>
      <c r="B40" s="28"/>
      <c r="C40" s="28"/>
      <c r="E40" s="28"/>
      <c r="F40" s="28"/>
      <c r="G40" s="28"/>
      <c r="H40" s="28"/>
      <c r="I40" s="28"/>
      <c r="J40" s="28"/>
      <c r="K40" s="28"/>
      <c r="L40" s="28"/>
      <c r="M40" s="28"/>
      <c r="N40" s="27"/>
      <c r="O40" s="27"/>
    </row>
    <row r="41" spans="1:15" ht="18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7"/>
      <c r="O41" s="27"/>
    </row>
    <row r="42" spans="1:15" ht="18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7"/>
      <c r="O42" s="27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25">
      <selection activeCell="Q23" sqref="Q23"/>
    </sheetView>
  </sheetViews>
  <sheetFormatPr defaultColWidth="9.00390625" defaultRowHeight="20.25"/>
  <cols>
    <col min="1" max="1" width="9.375" style="4" customWidth="1"/>
    <col min="2" max="16384" width="9.00390625" style="4" customWidth="1"/>
  </cols>
  <sheetData>
    <row r="1" spans="1:3" ht="18.75">
      <c r="A1" s="21" t="s">
        <v>4</v>
      </c>
      <c r="B1" s="22" t="s">
        <v>3</v>
      </c>
      <c r="C1" s="4" t="s">
        <v>29</v>
      </c>
    </row>
    <row r="2" spans="1:2" ht="18.75">
      <c r="A2" s="21"/>
      <c r="B2" s="22" t="s">
        <v>17</v>
      </c>
    </row>
    <row r="3" spans="1:3" ht="18.75">
      <c r="A3" s="23">
        <v>32415</v>
      </c>
      <c r="B3" s="5">
        <v>73.91600000000001</v>
      </c>
      <c r="C3" s="5">
        <v>78.12</v>
      </c>
    </row>
    <row r="4" spans="1:3" ht="18.75">
      <c r="A4" s="23">
        <v>32781</v>
      </c>
      <c r="B4" s="5">
        <v>71.745</v>
      </c>
      <c r="C4" s="5">
        <v>78.12</v>
      </c>
    </row>
    <row r="5" spans="1:3" ht="18.75">
      <c r="A5" s="23">
        <v>33147</v>
      </c>
      <c r="B5" s="5">
        <v>36.78900000000001</v>
      </c>
      <c r="C5" s="5">
        <v>78.12</v>
      </c>
    </row>
    <row r="6" spans="1:3" ht="18.75">
      <c r="A6" s="23">
        <v>33513</v>
      </c>
      <c r="B6" s="24" t="s">
        <v>24</v>
      </c>
      <c r="C6" s="5">
        <v>78.12</v>
      </c>
    </row>
    <row r="7" spans="1:3" ht="18.75">
      <c r="A7" s="23">
        <v>33879</v>
      </c>
      <c r="B7" s="24" t="s">
        <v>24</v>
      </c>
      <c r="C7" s="5">
        <v>78.12</v>
      </c>
    </row>
    <row r="8" spans="1:3" ht="18.75">
      <c r="A8" s="23">
        <v>34245</v>
      </c>
      <c r="B8" s="24" t="s">
        <v>24</v>
      </c>
      <c r="C8" s="5">
        <v>78.12</v>
      </c>
    </row>
    <row r="9" spans="1:3" ht="18.75">
      <c r="A9" s="23">
        <v>34611</v>
      </c>
      <c r="B9" s="24" t="s">
        <v>24</v>
      </c>
      <c r="C9" s="5">
        <v>78.12</v>
      </c>
    </row>
    <row r="10" spans="1:3" ht="18.75">
      <c r="A10" s="23">
        <v>34977</v>
      </c>
      <c r="B10" s="24" t="s">
        <v>24</v>
      </c>
      <c r="C10" s="5">
        <v>78.12</v>
      </c>
    </row>
    <row r="11" spans="1:3" ht="18.75">
      <c r="A11" s="23">
        <v>35343</v>
      </c>
      <c r="B11" s="24" t="s">
        <v>24</v>
      </c>
      <c r="C11" s="5">
        <v>78.12</v>
      </c>
    </row>
    <row r="12" spans="1:3" ht="18.75">
      <c r="A12" s="23">
        <v>35709</v>
      </c>
      <c r="B12" s="24" t="s">
        <v>24</v>
      </c>
      <c r="C12" s="5">
        <v>78.12</v>
      </c>
    </row>
    <row r="13" spans="1:3" ht="18.75">
      <c r="A13" s="23">
        <v>36075</v>
      </c>
      <c r="B13" s="24" t="s">
        <v>24</v>
      </c>
      <c r="C13" s="5">
        <v>78.12</v>
      </c>
    </row>
    <row r="14" spans="1:3" ht="18.75">
      <c r="A14" s="23">
        <v>36441</v>
      </c>
      <c r="B14" s="24" t="s">
        <v>24</v>
      </c>
      <c r="C14" s="5">
        <v>78.12</v>
      </c>
    </row>
    <row r="15" spans="1:3" ht="18.75">
      <c r="A15" s="23">
        <v>36807</v>
      </c>
      <c r="B15" s="24" t="s">
        <v>24</v>
      </c>
      <c r="C15" s="5">
        <v>78.12</v>
      </c>
    </row>
    <row r="16" spans="1:3" ht="18.75">
      <c r="A16" s="23">
        <v>37173</v>
      </c>
      <c r="B16" s="24" t="s">
        <v>24</v>
      </c>
      <c r="C16" s="5">
        <v>78.12</v>
      </c>
    </row>
    <row r="17" spans="1:3" ht="18.75">
      <c r="A17" s="23">
        <v>37539</v>
      </c>
      <c r="B17" s="5">
        <v>167.225</v>
      </c>
      <c r="C17" s="5">
        <v>78.12</v>
      </c>
    </row>
    <row r="18" spans="1:3" ht="18.75">
      <c r="A18" s="23">
        <v>37905</v>
      </c>
      <c r="B18" s="5">
        <v>70.896</v>
      </c>
      <c r="C18" s="5">
        <v>78.12</v>
      </c>
    </row>
    <row r="19" spans="1:3" ht="18.75">
      <c r="A19" s="23">
        <v>38271</v>
      </c>
      <c r="B19" s="5">
        <v>69.77</v>
      </c>
      <c r="C19" s="5">
        <v>78.12</v>
      </c>
    </row>
    <row r="20" spans="1:3" ht="18.75">
      <c r="A20" s="23">
        <v>38637</v>
      </c>
      <c r="B20" s="5">
        <v>105.96441600000003</v>
      </c>
      <c r="C20" s="5">
        <v>78.12</v>
      </c>
    </row>
    <row r="21" spans="1:3" ht="18.75">
      <c r="A21" s="23">
        <v>39003</v>
      </c>
      <c r="B21" s="5">
        <v>113.99</v>
      </c>
      <c r="C21" s="5">
        <v>78.12</v>
      </c>
    </row>
    <row r="22" spans="1:3" ht="18.75">
      <c r="A22" s="23">
        <v>39369</v>
      </c>
      <c r="B22" s="5">
        <v>46.74659039999998</v>
      </c>
      <c r="C22" s="5">
        <v>78.12</v>
      </c>
    </row>
    <row r="23" spans="1:3" ht="18.75">
      <c r="A23" s="23">
        <v>39735</v>
      </c>
      <c r="B23" s="5">
        <v>90.62</v>
      </c>
      <c r="C23" s="5">
        <v>78.12</v>
      </c>
    </row>
    <row r="24" spans="1:3" ht="18.75">
      <c r="A24" s="23">
        <v>40100</v>
      </c>
      <c r="B24" s="5">
        <v>54.25</v>
      </c>
      <c r="C24" s="5">
        <v>78.12</v>
      </c>
    </row>
    <row r="25" spans="1:3" ht="18.75">
      <c r="A25" s="23">
        <v>40465</v>
      </c>
      <c r="B25" s="5">
        <v>72.08</v>
      </c>
      <c r="C25" s="5">
        <v>78.12</v>
      </c>
    </row>
    <row r="26" spans="1:3" ht="18.75">
      <c r="A26" s="23">
        <v>40830</v>
      </c>
      <c r="B26" s="5">
        <v>182.77</v>
      </c>
      <c r="C26" s="5">
        <v>78.12</v>
      </c>
    </row>
    <row r="27" spans="1:3" ht="18.75">
      <c r="A27" s="23">
        <v>41196</v>
      </c>
      <c r="B27" s="5">
        <v>65.81</v>
      </c>
      <c r="C27" s="5">
        <v>78.12</v>
      </c>
    </row>
    <row r="28" spans="1:3" ht="18.75">
      <c r="A28" s="23">
        <v>41561</v>
      </c>
      <c r="B28" s="5">
        <v>50.27</v>
      </c>
      <c r="C28" s="5">
        <v>78.12</v>
      </c>
    </row>
    <row r="29" spans="1:3" ht="18.75">
      <c r="A29" s="23">
        <v>41926</v>
      </c>
      <c r="B29" s="5">
        <v>101.8</v>
      </c>
      <c r="C29" s="5">
        <v>78.12</v>
      </c>
    </row>
    <row r="30" spans="1:3" ht="18.75">
      <c r="A30" s="23">
        <v>42291</v>
      </c>
      <c r="B30" s="5">
        <v>23.7</v>
      </c>
      <c r="C30" s="5">
        <v>78.12</v>
      </c>
    </row>
    <row r="31" spans="1:3" ht="18.75">
      <c r="A31" s="23">
        <v>42657</v>
      </c>
      <c r="B31" s="5">
        <v>54.92</v>
      </c>
      <c r="C31" s="5">
        <v>78.12</v>
      </c>
    </row>
    <row r="32" spans="1:3" ht="18.75">
      <c r="A32" s="23">
        <v>43022</v>
      </c>
      <c r="B32" s="5">
        <v>113.7</v>
      </c>
      <c r="C32" s="5">
        <v>78.12</v>
      </c>
    </row>
    <row r="33" spans="1:3" ht="18.75">
      <c r="A33" s="23">
        <v>43387</v>
      </c>
      <c r="B33" s="4">
        <v>99.26</v>
      </c>
      <c r="C33" s="5">
        <v>78.12</v>
      </c>
    </row>
    <row r="34" spans="1:3" ht="18.75">
      <c r="A34" s="23">
        <v>43752</v>
      </c>
      <c r="B34" s="4">
        <v>47.85</v>
      </c>
      <c r="C34" s="5">
        <v>78.12</v>
      </c>
    </row>
    <row r="35" spans="1:3" ht="18.75">
      <c r="A35" s="23">
        <v>44118</v>
      </c>
      <c r="B35" s="4">
        <v>23.56</v>
      </c>
      <c r="C35" s="5">
        <v>78.12</v>
      </c>
    </row>
    <row r="36" spans="1:3" ht="18.75">
      <c r="A36" s="23">
        <v>44483</v>
      </c>
      <c r="B36" s="4">
        <v>38.97</v>
      </c>
      <c r="C36" s="5">
        <v>78.12</v>
      </c>
    </row>
    <row r="37" spans="1:3" ht="18.75">
      <c r="A37" s="23">
        <v>44848</v>
      </c>
      <c r="B37" s="4">
        <v>129.7</v>
      </c>
      <c r="C37" s="5">
        <v>78.12</v>
      </c>
    </row>
    <row r="38" spans="1:3" ht="18.75">
      <c r="A38" s="23">
        <v>45213</v>
      </c>
      <c r="B38" s="4">
        <v>66.59</v>
      </c>
      <c r="C38" s="5">
        <v>78.12</v>
      </c>
    </row>
    <row r="39" ht="18.75">
      <c r="A39" s="23"/>
    </row>
    <row r="40" ht="18.75">
      <c r="A40" s="23"/>
    </row>
    <row r="41" ht="18.75">
      <c r="A41" s="23"/>
    </row>
    <row r="42" ht="18.75">
      <c r="A42" s="23"/>
    </row>
    <row r="43" ht="18.75">
      <c r="A43" s="23"/>
    </row>
    <row r="44" ht="18.75">
      <c r="A44" s="23"/>
    </row>
    <row r="45" ht="18.75">
      <c r="A45" s="23"/>
    </row>
    <row r="46" ht="18.75">
      <c r="A46" s="23"/>
    </row>
    <row r="47" ht="18.75">
      <c r="A47" s="23"/>
    </row>
    <row r="48" ht="18.75">
      <c r="A48" s="23"/>
    </row>
    <row r="49" ht="18.75">
      <c r="A49" s="23"/>
    </row>
    <row r="50" ht="18.75">
      <c r="A50" s="23"/>
    </row>
    <row r="51" ht="18.75">
      <c r="A51" s="23"/>
    </row>
    <row r="52" ht="18.75">
      <c r="A52" s="23"/>
    </row>
    <row r="53" ht="18.75">
      <c r="A53" s="23"/>
    </row>
    <row r="54" ht="18.75">
      <c r="A54" s="23"/>
    </row>
    <row r="55" ht="18.75">
      <c r="A55" s="23"/>
    </row>
    <row r="56" ht="18.75">
      <c r="A56" s="23"/>
    </row>
    <row r="57" ht="18.75">
      <c r="A57" s="23"/>
    </row>
    <row r="58" ht="18.75">
      <c r="A58" s="23"/>
    </row>
    <row r="59" ht="18.75">
      <c r="A59" s="23"/>
    </row>
    <row r="60" ht="18.75">
      <c r="A60" s="23"/>
    </row>
    <row r="61" ht="18.75">
      <c r="A61" s="23"/>
    </row>
    <row r="62" ht="18.75">
      <c r="A62" s="23"/>
    </row>
    <row r="63" ht="18.75">
      <c r="A63" s="23"/>
    </row>
    <row r="64" ht="18.75">
      <c r="A64" s="23"/>
    </row>
    <row r="65" ht="18.75">
      <c r="A65" s="23"/>
    </row>
    <row r="66" ht="18.75">
      <c r="A66" s="23"/>
    </row>
    <row r="67" ht="18.75">
      <c r="A67" s="23"/>
    </row>
    <row r="68" ht="18.75">
      <c r="A68" s="23"/>
    </row>
    <row r="69" ht="18.75">
      <c r="A69" s="23"/>
    </row>
    <row r="70" ht="18.75">
      <c r="A70" s="23"/>
    </row>
    <row r="71" ht="18.75">
      <c r="A71" s="23"/>
    </row>
    <row r="72" ht="18.75">
      <c r="A72" s="23"/>
    </row>
    <row r="73" ht="18.75">
      <c r="A73" s="23"/>
    </row>
    <row r="74" ht="18.75">
      <c r="A74" s="23"/>
    </row>
    <row r="75" ht="18.75">
      <c r="A75" s="23"/>
    </row>
    <row r="76" ht="18.75">
      <c r="A76" s="23"/>
    </row>
    <row r="77" ht="18.75">
      <c r="A77" s="23"/>
    </row>
    <row r="78" ht="18.75">
      <c r="A78" s="23"/>
    </row>
    <row r="79" ht="18.75">
      <c r="A79" s="23"/>
    </row>
    <row r="80" ht="18.75">
      <c r="A80" s="23"/>
    </row>
    <row r="81" ht="18.75">
      <c r="A81" s="23"/>
    </row>
    <row r="82" ht="18.75">
      <c r="A82" s="23"/>
    </row>
    <row r="83" ht="18.75">
      <c r="A83" s="23"/>
    </row>
    <row r="84" ht="18.75">
      <c r="A84" s="23"/>
    </row>
    <row r="85" ht="18.75">
      <c r="A85" s="23"/>
    </row>
    <row r="86" ht="18.75">
      <c r="A86" s="23"/>
    </row>
    <row r="87" ht="18.75">
      <c r="A87" s="23"/>
    </row>
    <row r="88" ht="18.75">
      <c r="A88" s="23"/>
    </row>
    <row r="89" ht="18.75">
      <c r="A89" s="23"/>
    </row>
    <row r="90" ht="18.75">
      <c r="A90" s="2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2010-09-21T04:07:20Z</cp:lastPrinted>
  <dcterms:created xsi:type="dcterms:W3CDTF">1998-12-17T02:34:34Z</dcterms:created>
  <dcterms:modified xsi:type="dcterms:W3CDTF">2024-06-13T05:44:23Z</dcterms:modified>
  <cp:category/>
  <cp:version/>
  <cp:contentType/>
  <cp:contentStatus/>
</cp:coreProperties>
</file>