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13A" sheetId="1" r:id="rId1"/>
    <sheet name="Y.13A-H.05" sheetId="2" r:id="rId2"/>
  </sheets>
  <definedNames>
    <definedName name="_Regression_Int" localSheetId="1" hidden="1">1</definedName>
    <definedName name="Print_Area_MI">'Y.13A-H.05'!$A$1:$N$16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<sst xmlns="http://schemas.openxmlformats.org/spreadsheetml/2006/main" count="33" uniqueCount="26">
  <si>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</si>
  <si>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</si>
  <si>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</si>
  <si>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</si>
  <si>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</si>
  <si>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</si>
  <si>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</si>
  <si>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</si>
  <si>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</si>
  <si>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</si>
  <si>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</si>
  <si>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</si>
  <si>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</si>
  <si>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</si>
  <si>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</si>
  <si>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</si>
  <si>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</si>
  <si>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</si>
  <si>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</si>
  <si>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</si>
  <si>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</si>
  <si>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Y.13A  :  น้ำงาว  อ.งาว  จ.ลำปาง</t>
  </si>
  <si>
    <t>แม่น้ำ  :  น้ำงาว (Y.13A)</t>
  </si>
  <si>
    <t xml:space="preserve"> พี้นที่รับน้ำ    380    ตร.กม. </t>
  </si>
  <si>
    <t>หยุดสำรวจปริมาณน้ำปี 2535 - 2544</t>
  </si>
  <si>
    <t>-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</si>
</sst>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236" fontId="10" fillId="35" borderId="18" xfId="0" applyNumberFormat="1" applyFont="1" applyFill="1" applyBorder="1" applyAlignment="1" applyProtection="1">
      <alignment horizontal="center" vertical="center"/>
      <protection/>
    </xf>
    <xf numFmtId="236" fontId="10" fillId="35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59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'Y.13A-H.05'!$A$7:$A$32</c:f>
              <c:numCache>
                <c:ptCount val="2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'Y.13A-H.05'!$N$7:$N$32</c:f>
              <c:numCache>
                <c:ptCount val="26"/>
                <c:pt idx="0">
                  <c:v>73.91600000000001</c:v>
                </c:pt>
                <c:pt idx="1">
                  <c:v>71.74499999999999</c:v>
                </c:pt>
                <c:pt idx="2">
                  <c:v>36.78900000000001</c:v>
                </c:pt>
                <c:pt idx="3">
                  <c:v>41.374</c:v>
                </c:pt>
                <c:pt idx="4">
                  <c:v>167.22599999999997</c:v>
                </c:pt>
                <c:pt idx="5">
                  <c:v>70.896</c:v>
                </c:pt>
                <c:pt idx="6">
                  <c:v>69.77</c:v>
                </c:pt>
                <c:pt idx="7">
                  <c:v>105.96441600000003</c:v>
                </c:pt>
                <c:pt idx="8">
                  <c:v>113.99097600000002</c:v>
                </c:pt>
                <c:pt idx="9">
                  <c:v>46.746590399999974</c:v>
                </c:pt>
                <c:pt idx="10">
                  <c:v>90.62495999999999</c:v>
                </c:pt>
                <c:pt idx="11">
                  <c:v>54.245375999999986</c:v>
                </c:pt>
                <c:pt idx="12">
                  <c:v>72.0792</c:v>
                </c:pt>
                <c:pt idx="13">
                  <c:v>182.77228799999995</c:v>
                </c:pt>
                <c:pt idx="14">
                  <c:v>65.813472</c:v>
                </c:pt>
                <c:pt idx="15">
                  <c:v>50.26838400000001</c:v>
                </c:pt>
                <c:pt idx="16">
                  <c:v>101.801664</c:v>
                </c:pt>
                <c:pt idx="17">
                  <c:v>23.710000000000004</c:v>
                </c:pt>
                <c:pt idx="18">
                  <c:v>54.92</c:v>
                </c:pt>
                <c:pt idx="19">
                  <c:v>113.68000000000004</c:v>
                </c:pt>
                <c:pt idx="20">
                  <c:v>99.27</c:v>
                </c:pt>
                <c:pt idx="21">
                  <c:v>47.86</c:v>
                </c:pt>
                <c:pt idx="22">
                  <c:v>23.550000000000004</c:v>
                </c:pt>
                <c:pt idx="23">
                  <c:v>54.21565439999999</c:v>
                </c:pt>
                <c:pt idx="24">
                  <c:v>72.96091200000001</c:v>
                </c:pt>
                <c:pt idx="25">
                  <c:v>59.333385600000014</c:v>
                </c:pt>
              </c:numCache>
            </c:numRef>
          </c:val>
        </c:ser>
        <c:gapWidth val="100"/>
        <c:axId val="22715254"/>
        <c:axId val="3110695"/>
      </c:barChart>
      <c:lineChart>
        <c:grouping val="standard"/>
        <c:varyColors val="0"/>
        <c:ser>
          <c:idx val="1"/>
          <c:order val="1"/>
          <c:tx>
            <c:v>ค่าเฉลี่ย 77.1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'Y.13A-H.05'!$A$7:$A$31</c:f>
              <c:numCache>
                <c:ptCount val="2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'Y.13A-H.05'!$P$7:$P$31</c:f>
              <c:numCache>
                <c:ptCount val="25"/>
                <c:pt idx="0">
                  <c:v>77.06623086666667</c:v>
                </c:pt>
                <c:pt idx="1">
                  <c:v>77.06623086666667</c:v>
                </c:pt>
                <c:pt idx="2">
                  <c:v>77.06623086666667</c:v>
                </c:pt>
                <c:pt idx="3">
                  <c:v>77.06623086666667</c:v>
                </c:pt>
                <c:pt idx="4">
                  <c:v>77.06623086666667</c:v>
                </c:pt>
                <c:pt idx="5">
                  <c:v>77.06623086666667</c:v>
                </c:pt>
                <c:pt idx="6">
                  <c:v>77.06623086666667</c:v>
                </c:pt>
                <c:pt idx="7">
                  <c:v>77.06623086666667</c:v>
                </c:pt>
                <c:pt idx="8">
                  <c:v>77.06623086666667</c:v>
                </c:pt>
                <c:pt idx="9">
                  <c:v>77.06623086666667</c:v>
                </c:pt>
                <c:pt idx="10">
                  <c:v>77.06623086666667</c:v>
                </c:pt>
                <c:pt idx="11">
                  <c:v>77.06623086666667</c:v>
                </c:pt>
                <c:pt idx="12">
                  <c:v>77.06623086666667</c:v>
                </c:pt>
                <c:pt idx="13">
                  <c:v>77.06623086666667</c:v>
                </c:pt>
                <c:pt idx="14">
                  <c:v>77.06623086666667</c:v>
                </c:pt>
                <c:pt idx="15">
                  <c:v>77.06623086666667</c:v>
                </c:pt>
                <c:pt idx="16">
                  <c:v>77.06623086666667</c:v>
                </c:pt>
                <c:pt idx="17">
                  <c:v>77.06623086666667</c:v>
                </c:pt>
                <c:pt idx="18">
                  <c:v>77.06623086666667</c:v>
                </c:pt>
                <c:pt idx="19">
                  <c:v>77.06623086666667</c:v>
                </c:pt>
                <c:pt idx="20">
                  <c:v>77.06623086666667</c:v>
                </c:pt>
                <c:pt idx="21">
                  <c:v>77.06623086666667</c:v>
                </c:pt>
                <c:pt idx="22">
                  <c:v>77.06623086666667</c:v>
                </c:pt>
                <c:pt idx="23">
                  <c:v>77.06623086666667</c:v>
                </c:pt>
                <c:pt idx="24">
                  <c:v>77.06623086666667</c:v>
                </c:pt>
              </c:numCache>
            </c:numRef>
          </c:val>
          <c:smooth val="0"/>
        </c:ser>
        <c:axId val="22715254"/>
        <c:axId val="3110695"/>
      </c:line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10695"/>
        <c:crossesAt val="0"/>
        <c:auto val="1"/>
        <c:lblOffset val="100"/>
        <c:tickLblSkip val="1"/>
        <c:noMultiLvlLbl val="0"/>
      </c:catAx>
      <c:valAx>
        <c:axId val="311069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15254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7">
      <selection activeCell="N33" sqref="N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1">
        <v>2531</v>
      </c>
      <c r="B7" s="32" t="s">
        <v>25</v>
      </c>
      <c r="C7" s="32">
        <v>4.74</v>
      </c>
      <c r="D7" s="32">
        <v>5.49</v>
      </c>
      <c r="E7" s="32">
        <v>9.64</v>
      </c>
      <c r="F7" s="32">
        <v>13.3</v>
      </c>
      <c r="G7" s="32">
        <v>16.2</v>
      </c>
      <c r="H7" s="32">
        <v>14.8</v>
      </c>
      <c r="I7" s="32">
        <v>5.59</v>
      </c>
      <c r="J7" s="32">
        <v>2.18</v>
      </c>
      <c r="K7" s="32">
        <v>0.932</v>
      </c>
      <c r="L7" s="32">
        <v>0.568</v>
      </c>
      <c r="M7" s="32">
        <v>0.476</v>
      </c>
      <c r="N7" s="33">
        <f>SUM(B7:M7)</f>
        <v>73.91600000000001</v>
      </c>
      <c r="O7" s="34">
        <f>+N7*1000000/(365*86400)</f>
        <v>2.343860984271944</v>
      </c>
      <c r="P7" s="35">
        <f aca="true" t="shared" si="0" ref="P7:P31">$N$38</f>
        <v>77.06623086666667</v>
      </c>
    </row>
    <row r="8" spans="1:16" ht="15" customHeight="1">
      <c r="A8" s="31">
        <v>2532</v>
      </c>
      <c r="B8" s="32">
        <v>0.304</v>
      </c>
      <c r="C8" s="32">
        <v>1.63</v>
      </c>
      <c r="D8" s="32">
        <v>2.64</v>
      </c>
      <c r="E8" s="32">
        <v>6.38</v>
      </c>
      <c r="F8" s="32">
        <v>16.7</v>
      </c>
      <c r="G8" s="32">
        <v>18.2</v>
      </c>
      <c r="H8" s="32">
        <v>15.2</v>
      </c>
      <c r="I8" s="32">
        <v>5.73</v>
      </c>
      <c r="J8" s="32">
        <v>3.03</v>
      </c>
      <c r="K8" s="32">
        <v>0.904</v>
      </c>
      <c r="L8" s="32">
        <v>0.573</v>
      </c>
      <c r="M8" s="32">
        <v>0.454</v>
      </c>
      <c r="N8" s="33">
        <f>SUM(B8:M8)</f>
        <v>71.74499999999999</v>
      </c>
      <c r="O8" s="34">
        <f aca="true" t="shared" si="1" ref="O8:O30">+N8*1000000/(365*86400)</f>
        <v>2.27501902587519</v>
      </c>
      <c r="P8" s="35">
        <f t="shared" si="0"/>
        <v>77.06623086666667</v>
      </c>
    </row>
    <row r="9" spans="1:16" ht="15" customHeight="1">
      <c r="A9" s="31">
        <v>2533</v>
      </c>
      <c r="B9" s="32">
        <v>0.272</v>
      </c>
      <c r="C9" s="32">
        <v>1.83</v>
      </c>
      <c r="D9" s="32">
        <v>1.67</v>
      </c>
      <c r="E9" s="32">
        <v>3.57</v>
      </c>
      <c r="F9" s="32">
        <v>4.61</v>
      </c>
      <c r="G9" s="32">
        <v>11.4</v>
      </c>
      <c r="H9" s="32">
        <v>7.29</v>
      </c>
      <c r="I9" s="32">
        <v>3.64</v>
      </c>
      <c r="J9" s="32">
        <v>1.33</v>
      </c>
      <c r="K9" s="32">
        <v>0.746</v>
      </c>
      <c r="L9" s="32">
        <v>0.38</v>
      </c>
      <c r="M9" s="32">
        <v>0.051</v>
      </c>
      <c r="N9" s="33">
        <f>SUM(B9:M9)</f>
        <v>36.78900000000001</v>
      </c>
      <c r="O9" s="34">
        <f t="shared" si="1"/>
        <v>1.1665715372907155</v>
      </c>
      <c r="P9" s="35">
        <f t="shared" si="0"/>
        <v>77.06623086666667</v>
      </c>
    </row>
    <row r="10" spans="1:16" ht="15" customHeight="1">
      <c r="A10" s="31">
        <v>2534</v>
      </c>
      <c r="B10" s="32" t="s">
        <v>25</v>
      </c>
      <c r="C10" s="32">
        <v>1</v>
      </c>
      <c r="D10" s="32">
        <v>2.85</v>
      </c>
      <c r="E10" s="32">
        <v>1.04</v>
      </c>
      <c r="F10" s="32">
        <v>14</v>
      </c>
      <c r="G10" s="32">
        <v>14.3</v>
      </c>
      <c r="H10" s="32" t="s">
        <v>25</v>
      </c>
      <c r="I10" s="32">
        <v>5.09</v>
      </c>
      <c r="J10" s="32">
        <v>1.72</v>
      </c>
      <c r="K10" s="32">
        <v>0.95</v>
      </c>
      <c r="L10" s="32">
        <v>0.288</v>
      </c>
      <c r="M10" s="32">
        <v>0.136</v>
      </c>
      <c r="N10" s="33">
        <f>SUM(B10:M10)</f>
        <v>41.374</v>
      </c>
      <c r="O10" s="34">
        <f t="shared" si="1"/>
        <v>1.311960933536276</v>
      </c>
      <c r="P10" s="35">
        <f t="shared" si="0"/>
        <v>77.06623086666667</v>
      </c>
    </row>
    <row r="11" spans="1:16" ht="15" customHeight="1">
      <c r="A11" s="31">
        <v>2545</v>
      </c>
      <c r="B11" s="32">
        <v>0.708</v>
      </c>
      <c r="C11" s="32">
        <v>6.726</v>
      </c>
      <c r="D11" s="32">
        <v>5.112</v>
      </c>
      <c r="E11" s="32">
        <v>3.809</v>
      </c>
      <c r="F11" s="32">
        <v>17.56</v>
      </c>
      <c r="G11" s="32">
        <v>77.541</v>
      </c>
      <c r="H11" s="32">
        <v>26.017</v>
      </c>
      <c r="I11" s="32">
        <v>14.334</v>
      </c>
      <c r="J11" s="32">
        <v>8.947</v>
      </c>
      <c r="K11" s="32">
        <v>3.623</v>
      </c>
      <c r="L11" s="32">
        <v>1.547</v>
      </c>
      <c r="M11" s="32">
        <v>1.302</v>
      </c>
      <c r="N11" s="33">
        <f>SUM(B11:M11)</f>
        <v>167.22599999999997</v>
      </c>
      <c r="O11" s="34">
        <f t="shared" si="1"/>
        <v>5.302701674277015</v>
      </c>
      <c r="P11" s="35">
        <f t="shared" si="0"/>
        <v>77.06623086666667</v>
      </c>
    </row>
    <row r="12" spans="1:16" ht="15" customHeight="1">
      <c r="A12" s="31">
        <v>2546</v>
      </c>
      <c r="B12" s="32">
        <v>1.875</v>
      </c>
      <c r="C12" s="32">
        <v>2.337</v>
      </c>
      <c r="D12" s="32">
        <v>1.217</v>
      </c>
      <c r="E12" s="32">
        <v>2.727</v>
      </c>
      <c r="F12" s="32">
        <v>7.593</v>
      </c>
      <c r="G12" s="32">
        <v>37.354</v>
      </c>
      <c r="H12" s="32">
        <v>8.17</v>
      </c>
      <c r="I12" s="32">
        <v>3.817</v>
      </c>
      <c r="J12" s="32">
        <v>2.149</v>
      </c>
      <c r="K12" s="32">
        <v>1.528</v>
      </c>
      <c r="L12" s="32">
        <v>1.073</v>
      </c>
      <c r="M12" s="32">
        <v>1.056</v>
      </c>
      <c r="N12" s="33">
        <f aca="true" t="shared" si="2" ref="N12:N23">SUM(B12:M12)</f>
        <v>70.896</v>
      </c>
      <c r="O12" s="34">
        <f t="shared" si="1"/>
        <v>2.2480974124809743</v>
      </c>
      <c r="P12" s="35">
        <f t="shared" si="0"/>
        <v>77.06623086666667</v>
      </c>
    </row>
    <row r="13" spans="1:16" ht="15" customHeight="1">
      <c r="A13" s="31">
        <v>2547</v>
      </c>
      <c r="B13" s="32">
        <v>1.888</v>
      </c>
      <c r="C13" s="32">
        <v>6.421</v>
      </c>
      <c r="D13" s="32">
        <v>5.927</v>
      </c>
      <c r="E13" s="32">
        <v>6.046</v>
      </c>
      <c r="F13" s="32">
        <v>10.988</v>
      </c>
      <c r="G13" s="32">
        <v>26.876</v>
      </c>
      <c r="H13" s="32">
        <v>6.312</v>
      </c>
      <c r="I13" s="32">
        <v>2.904</v>
      </c>
      <c r="J13" s="32">
        <v>1.794</v>
      </c>
      <c r="K13" s="32">
        <v>0.276</v>
      </c>
      <c r="L13" s="32">
        <v>0.016</v>
      </c>
      <c r="M13" s="32">
        <v>0.322</v>
      </c>
      <c r="N13" s="33">
        <f t="shared" si="2"/>
        <v>69.77</v>
      </c>
      <c r="O13" s="34">
        <f t="shared" si="1"/>
        <v>2.2123921867072553</v>
      </c>
      <c r="P13" s="35">
        <f t="shared" si="0"/>
        <v>77.06623086666667</v>
      </c>
    </row>
    <row r="14" spans="1:16" ht="15" customHeight="1">
      <c r="A14" s="31">
        <v>2548</v>
      </c>
      <c r="B14" s="32">
        <v>1.4895359999999993</v>
      </c>
      <c r="C14" s="32">
        <v>2.6153280000000003</v>
      </c>
      <c r="D14" s="32">
        <v>2.3163839999999998</v>
      </c>
      <c r="E14" s="32">
        <v>7.243776000000002</v>
      </c>
      <c r="F14" s="32">
        <v>12.033792</v>
      </c>
      <c r="G14" s="32">
        <v>39.40704000000001</v>
      </c>
      <c r="H14" s="32">
        <v>24.23088</v>
      </c>
      <c r="I14" s="32">
        <v>9.884160000000003</v>
      </c>
      <c r="J14" s="32">
        <v>2.6481600000000003</v>
      </c>
      <c r="K14" s="32">
        <v>2.1859200000000003</v>
      </c>
      <c r="L14" s="32">
        <v>1.0869119999999999</v>
      </c>
      <c r="M14" s="32">
        <v>0.8225280000000001</v>
      </c>
      <c r="N14" s="33">
        <f t="shared" si="2"/>
        <v>105.96441600000003</v>
      </c>
      <c r="O14" s="34">
        <f t="shared" si="1"/>
        <v>3.360109589041097</v>
      </c>
      <c r="P14" s="35">
        <f t="shared" si="0"/>
        <v>77.06623086666667</v>
      </c>
    </row>
    <row r="15" spans="1:16" ht="15" customHeight="1">
      <c r="A15" s="31">
        <v>2549</v>
      </c>
      <c r="B15" s="32">
        <v>2.1911039999999997</v>
      </c>
      <c r="C15" s="32">
        <v>2.2317119999999995</v>
      </c>
      <c r="D15" s="32">
        <v>7.0545599999999995</v>
      </c>
      <c r="E15" s="32">
        <v>3.5467200000000005</v>
      </c>
      <c r="F15" s="32">
        <v>26.492832</v>
      </c>
      <c r="G15" s="32">
        <v>41.53420800000001</v>
      </c>
      <c r="H15" s="32">
        <v>19.644768</v>
      </c>
      <c r="I15" s="32">
        <v>5.389632</v>
      </c>
      <c r="J15" s="32">
        <v>2.5220159999999994</v>
      </c>
      <c r="K15" s="32">
        <v>1.7841600000000004</v>
      </c>
      <c r="L15" s="32">
        <v>1.1413440000000001</v>
      </c>
      <c r="M15" s="32">
        <v>0.45792000000000005</v>
      </c>
      <c r="N15" s="33">
        <f t="shared" si="2"/>
        <v>113.99097600000002</v>
      </c>
      <c r="O15" s="34">
        <f t="shared" si="1"/>
        <v>3.614630136986302</v>
      </c>
      <c r="P15" s="35">
        <f t="shared" si="0"/>
        <v>77.06623086666667</v>
      </c>
    </row>
    <row r="16" spans="1:16" ht="15" customHeight="1">
      <c r="A16" s="31">
        <v>2550</v>
      </c>
      <c r="B16" s="32">
        <v>0.6402240000000001</v>
      </c>
      <c r="C16" s="32">
        <v>6.202656000000002</v>
      </c>
      <c r="D16" s="32">
        <v>5.26608</v>
      </c>
      <c r="E16" s="32">
        <v>3.1986143999999865</v>
      </c>
      <c r="F16" s="32">
        <v>8.801567999999998</v>
      </c>
      <c r="G16" s="32">
        <v>7.916831999999999</v>
      </c>
      <c r="H16" s="32">
        <v>8.865504000000003</v>
      </c>
      <c r="I16" s="32">
        <v>2.454623999999999</v>
      </c>
      <c r="J16" s="32">
        <v>1.081728</v>
      </c>
      <c r="K16" s="32">
        <v>1.003104</v>
      </c>
      <c r="L16" s="32">
        <v>0.9648720000000003</v>
      </c>
      <c r="M16" s="32">
        <v>0.3507839999999998</v>
      </c>
      <c r="N16" s="33">
        <f t="shared" si="2"/>
        <v>46.746590399999974</v>
      </c>
      <c r="O16" s="34">
        <f t="shared" si="1"/>
        <v>1.482324657534246</v>
      </c>
      <c r="P16" s="35">
        <f t="shared" si="0"/>
        <v>77.06623086666667</v>
      </c>
    </row>
    <row r="17" spans="1:16" ht="15" customHeight="1">
      <c r="A17" s="31">
        <v>2551</v>
      </c>
      <c r="B17" s="32">
        <v>0.4423680000000001</v>
      </c>
      <c r="C17" s="32">
        <v>2.154816</v>
      </c>
      <c r="D17" s="32">
        <v>3.5804160000000005</v>
      </c>
      <c r="E17" s="32">
        <v>2.8028159999999884</v>
      </c>
      <c r="F17" s="32">
        <v>5.8415040000000005</v>
      </c>
      <c r="G17" s="32">
        <v>20.437920000000005</v>
      </c>
      <c r="H17" s="32">
        <v>23.772096</v>
      </c>
      <c r="I17" s="32">
        <v>21.063456000000002</v>
      </c>
      <c r="J17" s="32">
        <v>6.048864000000001</v>
      </c>
      <c r="K17" s="32">
        <v>1.4195520000000004</v>
      </c>
      <c r="L17" s="32">
        <v>1.7539200000000006</v>
      </c>
      <c r="M17" s="32">
        <v>1.307232</v>
      </c>
      <c r="N17" s="33">
        <f t="shared" si="2"/>
        <v>90.62495999999999</v>
      </c>
      <c r="O17" s="34">
        <f t="shared" si="1"/>
        <v>2.873698630136986</v>
      </c>
      <c r="P17" s="35">
        <f t="shared" si="0"/>
        <v>77.06623086666667</v>
      </c>
    </row>
    <row r="18" spans="1:16" ht="15" customHeight="1">
      <c r="A18" s="31">
        <v>2552</v>
      </c>
      <c r="B18" s="32">
        <v>1.238976</v>
      </c>
      <c r="C18" s="32">
        <v>1.3608000000000005</v>
      </c>
      <c r="D18" s="32">
        <v>2.1375360000000008</v>
      </c>
      <c r="E18" s="32">
        <v>2.5323840000000004</v>
      </c>
      <c r="F18" s="32">
        <v>4.875551999999999</v>
      </c>
      <c r="G18" s="32">
        <v>6.740064</v>
      </c>
      <c r="H18" s="32">
        <v>11.478240000000003</v>
      </c>
      <c r="I18" s="32">
        <v>18.458495999999993</v>
      </c>
      <c r="J18" s="32">
        <v>1.9051199999999995</v>
      </c>
      <c r="K18" s="32">
        <v>1.500768</v>
      </c>
      <c r="L18" s="32">
        <v>1.1318400000000002</v>
      </c>
      <c r="M18" s="32">
        <v>0.8855999999999995</v>
      </c>
      <c r="N18" s="33">
        <f t="shared" si="2"/>
        <v>54.245375999999986</v>
      </c>
      <c r="O18" s="34">
        <f t="shared" si="1"/>
        <v>1.7201095890410953</v>
      </c>
      <c r="P18" s="35">
        <f t="shared" si="0"/>
        <v>77.06623086666667</v>
      </c>
    </row>
    <row r="19" spans="1:16" ht="15" customHeight="1">
      <c r="A19" s="31">
        <v>2553</v>
      </c>
      <c r="B19" s="32">
        <v>0.08380800000000004</v>
      </c>
      <c r="C19" s="32">
        <v>0.763776</v>
      </c>
      <c r="D19" s="32">
        <v>0.6367679999999999</v>
      </c>
      <c r="E19" s="32">
        <v>1.7858880000000004</v>
      </c>
      <c r="F19" s="32">
        <v>25.841375999999993</v>
      </c>
      <c r="G19" s="32">
        <v>27.467424</v>
      </c>
      <c r="H19" s="32">
        <v>8.786015999999998</v>
      </c>
      <c r="I19" s="32">
        <v>3.4758720000000007</v>
      </c>
      <c r="J19" s="32">
        <v>0.9020160000000003</v>
      </c>
      <c r="K19" s="32">
        <v>0.6721919999999997</v>
      </c>
      <c r="L19" s="32">
        <v>0.36806400000000006</v>
      </c>
      <c r="M19" s="32">
        <v>1.2960000000000003</v>
      </c>
      <c r="N19" s="33">
        <f t="shared" si="2"/>
        <v>72.0792</v>
      </c>
      <c r="O19" s="34">
        <f t="shared" si="1"/>
        <v>2.2856164383561643</v>
      </c>
      <c r="P19" s="35">
        <f t="shared" si="0"/>
        <v>77.06623086666667</v>
      </c>
    </row>
    <row r="20" spans="1:16" ht="15" customHeight="1">
      <c r="A20" s="31">
        <v>2554</v>
      </c>
      <c r="B20" s="32">
        <v>3.1121280000000002</v>
      </c>
      <c r="C20" s="32">
        <v>19.274976000000002</v>
      </c>
      <c r="D20" s="32">
        <v>14.171327999999997</v>
      </c>
      <c r="E20" s="32">
        <v>13.751423999999998</v>
      </c>
      <c r="F20" s="32">
        <v>42.71702399999999</v>
      </c>
      <c r="G20" s="32">
        <v>35.818847999999996</v>
      </c>
      <c r="H20" s="32">
        <v>31.105728000000006</v>
      </c>
      <c r="I20" s="32">
        <v>8.867231999999996</v>
      </c>
      <c r="J20" s="32">
        <v>5.037119999999999</v>
      </c>
      <c r="K20" s="32">
        <v>4.073760000000001</v>
      </c>
      <c r="L20" s="32">
        <v>2.6308800000000043</v>
      </c>
      <c r="M20" s="32">
        <v>2.21184</v>
      </c>
      <c r="N20" s="33">
        <f t="shared" si="2"/>
        <v>182.77228799999995</v>
      </c>
      <c r="O20" s="34">
        <f t="shared" si="1"/>
        <v>5.79567123287671</v>
      </c>
      <c r="P20" s="35">
        <f t="shared" si="0"/>
        <v>77.06623086666667</v>
      </c>
    </row>
    <row r="21" spans="1:16" ht="15" customHeight="1">
      <c r="A21" s="31">
        <v>2555</v>
      </c>
      <c r="B21" s="32">
        <v>1.108512</v>
      </c>
      <c r="C21" s="32">
        <v>4.927392000000001</v>
      </c>
      <c r="D21" s="32">
        <v>2.205792</v>
      </c>
      <c r="E21" s="32">
        <v>5.117472000000001</v>
      </c>
      <c r="F21" s="32">
        <v>6.301152000000001</v>
      </c>
      <c r="G21" s="32">
        <v>24.8184</v>
      </c>
      <c r="H21" s="32">
        <v>10.154592000000001</v>
      </c>
      <c r="I21" s="32">
        <v>5.199551999999999</v>
      </c>
      <c r="J21" s="32">
        <v>1.9785600000000008</v>
      </c>
      <c r="K21" s="32">
        <v>1.4463359999999996</v>
      </c>
      <c r="L21" s="32">
        <v>1.2571200000000005</v>
      </c>
      <c r="M21" s="32">
        <v>1.2985920000000002</v>
      </c>
      <c r="N21" s="33">
        <f t="shared" si="2"/>
        <v>65.813472</v>
      </c>
      <c r="O21" s="34">
        <f t="shared" si="1"/>
        <v>2.0869315068493153</v>
      </c>
      <c r="P21" s="35">
        <f t="shared" si="0"/>
        <v>77.06623086666667</v>
      </c>
    </row>
    <row r="22" spans="1:16" ht="15" customHeight="1">
      <c r="A22" s="31">
        <v>2556</v>
      </c>
      <c r="B22" s="32">
        <v>1.1975040000000001</v>
      </c>
      <c r="C22" s="32">
        <v>1.5448320000000004</v>
      </c>
      <c r="D22" s="32">
        <v>1.8869760000000004</v>
      </c>
      <c r="E22" s="32">
        <v>2.9479680000000004</v>
      </c>
      <c r="F22" s="32">
        <v>14.173920000000003</v>
      </c>
      <c r="G22" s="32">
        <v>13.112928</v>
      </c>
      <c r="H22" s="32">
        <v>10.374912</v>
      </c>
      <c r="I22" s="32">
        <v>2.35872</v>
      </c>
      <c r="J22" s="32">
        <v>1.2847680000000004</v>
      </c>
      <c r="K22" s="32">
        <v>0.7387200000000002</v>
      </c>
      <c r="L22" s="32">
        <v>0.4389120000000002</v>
      </c>
      <c r="M22" s="32">
        <v>0.20822400000000008</v>
      </c>
      <c r="N22" s="33">
        <f t="shared" si="2"/>
        <v>50.26838400000001</v>
      </c>
      <c r="O22" s="34">
        <f t="shared" si="1"/>
        <v>1.5940000000000005</v>
      </c>
      <c r="P22" s="35">
        <f t="shared" si="0"/>
        <v>77.06623086666667</v>
      </c>
    </row>
    <row r="23" spans="1:16" ht="15" customHeight="1">
      <c r="A23" s="31">
        <v>2557</v>
      </c>
      <c r="B23" s="32">
        <v>0.687744</v>
      </c>
      <c r="C23" s="32">
        <v>8.032608</v>
      </c>
      <c r="D23" s="32">
        <v>2.700000000000001</v>
      </c>
      <c r="E23" s="32">
        <v>5.9382719999999996</v>
      </c>
      <c r="F23" s="32">
        <v>18.901728000000002</v>
      </c>
      <c r="G23" s="32">
        <v>23.524128000000005</v>
      </c>
      <c r="H23" s="32">
        <v>15.124319999999997</v>
      </c>
      <c r="I23" s="32">
        <v>8.932032000000001</v>
      </c>
      <c r="J23" s="32">
        <v>5.316192000000001</v>
      </c>
      <c r="K23" s="32">
        <v>5.596128</v>
      </c>
      <c r="L23" s="32">
        <v>4.208544</v>
      </c>
      <c r="M23" s="32">
        <v>2.8399680000000007</v>
      </c>
      <c r="N23" s="33">
        <f t="shared" si="2"/>
        <v>101.801664</v>
      </c>
      <c r="O23" s="34">
        <f t="shared" si="1"/>
        <v>3.228109589041096</v>
      </c>
      <c r="P23" s="35">
        <f t="shared" si="0"/>
        <v>77.06623086666667</v>
      </c>
    </row>
    <row r="24" spans="1:16" ht="15" customHeight="1">
      <c r="A24" s="31">
        <v>2558</v>
      </c>
      <c r="B24" s="32">
        <v>1.05</v>
      </c>
      <c r="C24" s="32">
        <v>1.7</v>
      </c>
      <c r="D24" s="32">
        <v>1.73</v>
      </c>
      <c r="E24" s="32">
        <v>2.75</v>
      </c>
      <c r="F24" s="32">
        <v>3.41</v>
      </c>
      <c r="G24" s="32">
        <v>6.03</v>
      </c>
      <c r="H24" s="32">
        <v>2.07</v>
      </c>
      <c r="I24" s="32">
        <v>1.26</v>
      </c>
      <c r="J24" s="32">
        <v>1.44</v>
      </c>
      <c r="K24" s="32">
        <v>1.24</v>
      </c>
      <c r="L24" s="32">
        <v>0.96</v>
      </c>
      <c r="M24" s="32">
        <v>0.07</v>
      </c>
      <c r="N24" s="33">
        <f aca="true" t="shared" si="3" ref="N24:N29">SUM(B24:M24)</f>
        <v>23.710000000000004</v>
      </c>
      <c r="O24" s="34">
        <f t="shared" si="1"/>
        <v>0.7518391679350584</v>
      </c>
      <c r="P24" s="35">
        <f t="shared" si="0"/>
        <v>77.06623086666667</v>
      </c>
    </row>
    <row r="25" spans="1:16" ht="15" customHeight="1">
      <c r="A25" s="31">
        <v>2559</v>
      </c>
      <c r="B25" s="32">
        <v>0</v>
      </c>
      <c r="C25" s="32">
        <v>0.03</v>
      </c>
      <c r="D25" s="32">
        <v>2.5</v>
      </c>
      <c r="E25" s="32">
        <v>3.86</v>
      </c>
      <c r="F25" s="32">
        <v>5.61</v>
      </c>
      <c r="G25" s="32">
        <v>19.25</v>
      </c>
      <c r="H25" s="32">
        <v>11.19</v>
      </c>
      <c r="I25" s="32">
        <v>6.63</v>
      </c>
      <c r="J25" s="32">
        <v>2.85</v>
      </c>
      <c r="K25" s="32">
        <v>2.11</v>
      </c>
      <c r="L25" s="32">
        <v>0.89</v>
      </c>
      <c r="M25" s="32">
        <v>0</v>
      </c>
      <c r="N25" s="33">
        <f t="shared" si="3"/>
        <v>54.92</v>
      </c>
      <c r="O25" s="34">
        <f t="shared" si="1"/>
        <v>1.741501775748351</v>
      </c>
      <c r="P25" s="35">
        <f t="shared" si="0"/>
        <v>77.06623086666667</v>
      </c>
    </row>
    <row r="26" spans="1:16" ht="15" customHeight="1">
      <c r="A26" s="31">
        <v>2560</v>
      </c>
      <c r="B26" s="32">
        <v>0.61</v>
      </c>
      <c r="C26" s="32">
        <v>11.28</v>
      </c>
      <c r="D26" s="32">
        <v>7.07</v>
      </c>
      <c r="E26" s="32">
        <v>18.93</v>
      </c>
      <c r="F26" s="32">
        <v>13.34</v>
      </c>
      <c r="G26" s="32">
        <v>20.85</v>
      </c>
      <c r="H26" s="32">
        <v>26.69</v>
      </c>
      <c r="I26" s="32">
        <v>7.23</v>
      </c>
      <c r="J26" s="32">
        <v>3.93</v>
      </c>
      <c r="K26" s="32">
        <v>2.42</v>
      </c>
      <c r="L26" s="32">
        <v>0.65</v>
      </c>
      <c r="M26" s="32">
        <v>0.68</v>
      </c>
      <c r="N26" s="33">
        <f t="shared" si="3"/>
        <v>113.68000000000004</v>
      </c>
      <c r="O26" s="34">
        <f t="shared" si="1"/>
        <v>3.604769152714359</v>
      </c>
      <c r="P26" s="35">
        <f t="shared" si="0"/>
        <v>77.06623086666667</v>
      </c>
    </row>
    <row r="27" spans="1:16" ht="15" customHeight="1">
      <c r="A27" s="31">
        <v>2561</v>
      </c>
      <c r="B27" s="32">
        <v>5.56</v>
      </c>
      <c r="C27" s="32">
        <v>8.53</v>
      </c>
      <c r="D27" s="32">
        <v>6.18</v>
      </c>
      <c r="E27" s="32">
        <v>9.33</v>
      </c>
      <c r="F27" s="32">
        <v>25.18</v>
      </c>
      <c r="G27" s="32">
        <v>14.11</v>
      </c>
      <c r="H27" s="32">
        <v>16.34</v>
      </c>
      <c r="I27" s="32">
        <v>5.49</v>
      </c>
      <c r="J27" s="32">
        <v>4.15</v>
      </c>
      <c r="K27" s="32">
        <v>2.75</v>
      </c>
      <c r="L27" s="32">
        <v>1.07</v>
      </c>
      <c r="M27" s="32">
        <v>0.58</v>
      </c>
      <c r="N27" s="33">
        <f t="shared" si="3"/>
        <v>99.27</v>
      </c>
      <c r="O27" s="34">
        <f t="shared" si="1"/>
        <v>3.1478310502283104</v>
      </c>
      <c r="P27" s="35">
        <f t="shared" si="0"/>
        <v>77.06623086666667</v>
      </c>
    </row>
    <row r="28" spans="1:16" ht="15" customHeight="1">
      <c r="A28" s="31">
        <v>2562</v>
      </c>
      <c r="B28" s="32">
        <v>1.58</v>
      </c>
      <c r="C28" s="32">
        <v>1.14</v>
      </c>
      <c r="D28" s="32">
        <v>3.29</v>
      </c>
      <c r="E28" s="32">
        <v>2.14</v>
      </c>
      <c r="F28" s="32">
        <v>14.27</v>
      </c>
      <c r="G28" s="32">
        <v>12.02</v>
      </c>
      <c r="H28" s="32">
        <v>4.16</v>
      </c>
      <c r="I28" s="32">
        <v>3.22</v>
      </c>
      <c r="J28" s="32">
        <v>2.74</v>
      </c>
      <c r="K28" s="32">
        <v>2.66</v>
      </c>
      <c r="L28" s="32">
        <v>0.58</v>
      </c>
      <c r="M28" s="32">
        <v>0.06</v>
      </c>
      <c r="N28" s="33">
        <f t="shared" si="3"/>
        <v>47.86</v>
      </c>
      <c r="O28" s="34">
        <f t="shared" si="1"/>
        <v>1.517630644342973</v>
      </c>
      <c r="P28" s="35">
        <f t="shared" si="0"/>
        <v>77.06623086666667</v>
      </c>
    </row>
    <row r="29" spans="1:16" ht="15" customHeight="1">
      <c r="A29" s="31">
        <v>2563</v>
      </c>
      <c r="B29" s="32">
        <v>0.04</v>
      </c>
      <c r="C29" s="32">
        <v>1.52</v>
      </c>
      <c r="D29" s="32">
        <v>1.69</v>
      </c>
      <c r="E29" s="32">
        <v>1.46</v>
      </c>
      <c r="F29" s="32">
        <v>9.15</v>
      </c>
      <c r="G29" s="32">
        <v>4.1</v>
      </c>
      <c r="H29" s="32">
        <v>2.62</v>
      </c>
      <c r="I29" s="32">
        <v>1.98</v>
      </c>
      <c r="J29" s="32">
        <v>0.78</v>
      </c>
      <c r="K29" s="32">
        <v>0.13</v>
      </c>
      <c r="L29" s="32">
        <v>0.05</v>
      </c>
      <c r="M29" s="32">
        <v>0.03</v>
      </c>
      <c r="N29" s="33">
        <f t="shared" si="3"/>
        <v>23.550000000000004</v>
      </c>
      <c r="O29" s="34">
        <f t="shared" si="1"/>
        <v>0.7467656012176561</v>
      </c>
      <c r="P29" s="35">
        <f t="shared" si="0"/>
        <v>77.06623086666667</v>
      </c>
    </row>
    <row r="30" spans="1:16" ht="15" customHeight="1">
      <c r="A30" s="31">
        <v>2564</v>
      </c>
      <c r="B30" s="32">
        <v>1.2173759999999993</v>
      </c>
      <c r="C30" s="32">
        <v>2.0675519999999996</v>
      </c>
      <c r="D30" s="32">
        <v>3.020544000000001</v>
      </c>
      <c r="E30" s="32">
        <v>7.669296000000002</v>
      </c>
      <c r="F30" s="32">
        <v>5.9097599999999995</v>
      </c>
      <c r="G30" s="32">
        <v>13.557887999999997</v>
      </c>
      <c r="H30" s="32">
        <v>14.822784</v>
      </c>
      <c r="I30" s="32">
        <v>2.911680000000001</v>
      </c>
      <c r="J30" s="32">
        <v>1.1378879999999996</v>
      </c>
      <c r="K30" s="32">
        <v>0.3603744000000001</v>
      </c>
      <c r="L30" s="32">
        <v>0.6264000000000002</v>
      </c>
      <c r="M30" s="32">
        <v>0.9141120000000003</v>
      </c>
      <c r="N30" s="33">
        <f>SUM(B30:M30)</f>
        <v>54.21565439999999</v>
      </c>
      <c r="O30" s="34">
        <f t="shared" si="1"/>
        <v>1.7191671232876709</v>
      </c>
      <c r="P30" s="35">
        <f t="shared" si="0"/>
        <v>77.06623086666667</v>
      </c>
    </row>
    <row r="31" spans="1:16" ht="15" customHeight="1">
      <c r="A31" s="31">
        <v>2565</v>
      </c>
      <c r="B31" s="32">
        <v>2.5980479999999995</v>
      </c>
      <c r="C31" s="32">
        <v>6.4082880000000015</v>
      </c>
      <c r="D31" s="32">
        <v>2.071871999999999</v>
      </c>
      <c r="E31" s="32">
        <v>8.976096000000002</v>
      </c>
      <c r="F31" s="32">
        <v>15.368832000000005</v>
      </c>
      <c r="G31" s="32">
        <v>17.150400000000005</v>
      </c>
      <c r="H31" s="32">
        <v>10.700640000000002</v>
      </c>
      <c r="I31" s="32">
        <v>3.046463999999999</v>
      </c>
      <c r="J31" s="32">
        <v>1.8429119999999999</v>
      </c>
      <c r="K31" s="32">
        <v>1.6450559999999994</v>
      </c>
      <c r="L31" s="32">
        <v>1.8662399999999997</v>
      </c>
      <c r="M31" s="32">
        <v>1.286064</v>
      </c>
      <c r="N31" s="33">
        <f>SUM(B31:M31)</f>
        <v>72.96091200000001</v>
      </c>
      <c r="O31" s="34">
        <f>+N31*1000000/(365*86400)</f>
        <v>2.3135753424657537</v>
      </c>
      <c r="P31" s="35">
        <f t="shared" si="0"/>
        <v>77.06623086666667</v>
      </c>
    </row>
    <row r="32" spans="1:16" ht="15" customHeight="1">
      <c r="A32" s="39">
        <v>2566</v>
      </c>
      <c r="B32" s="40">
        <v>0.7013088</v>
      </c>
      <c r="C32" s="40">
        <v>1.1186208000000002</v>
      </c>
      <c r="D32" s="40">
        <v>1.5772319999999997</v>
      </c>
      <c r="E32" s="40">
        <v>2.5276319999999997</v>
      </c>
      <c r="F32" s="40">
        <v>6.6562560000000035</v>
      </c>
      <c r="G32" s="40">
        <v>18.081792000000004</v>
      </c>
      <c r="H32" s="40">
        <v>17.079552000000003</v>
      </c>
      <c r="I32" s="40">
        <v>7.937568000000006</v>
      </c>
      <c r="J32" s="40">
        <v>1.6588799999999997</v>
      </c>
      <c r="K32" s="40">
        <v>1.9945439999999997</v>
      </c>
      <c r="L32" s="40"/>
      <c r="M32" s="40"/>
      <c r="N32" s="41">
        <f>SUM(B32:M32)</f>
        <v>59.333385600000014</v>
      </c>
      <c r="O32" s="42">
        <f>+N32*1000000/(365*86400)</f>
        <v>1.8814493150684937</v>
      </c>
      <c r="P32" s="35"/>
    </row>
    <row r="33" spans="1:16" ht="15" customHeight="1">
      <c r="A33" s="31">
        <v>2567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5"/>
    </row>
    <row r="34" spans="1:16" ht="15" customHeight="1">
      <c r="A34" s="31">
        <v>2568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5"/>
    </row>
    <row r="35" spans="1:16" ht="15" customHeight="1">
      <c r="A35" s="31">
        <v>2569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5"/>
    </row>
    <row r="36" spans="1:16" ht="15" customHeight="1">
      <c r="A36" s="31">
        <v>2570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5"/>
    </row>
    <row r="37" spans="1:16" ht="15" customHeight="1">
      <c r="A37" s="36" t="s">
        <v>19</v>
      </c>
      <c r="B37" s="37">
        <f>MAX(B7:B30)</f>
        <v>5.56</v>
      </c>
      <c r="C37" s="37">
        <f aca="true" t="shared" si="4" ref="C37:M37">MAX(C7:C30)</f>
        <v>19.274976000000002</v>
      </c>
      <c r="D37" s="37">
        <f t="shared" si="4"/>
        <v>14.171327999999997</v>
      </c>
      <c r="E37" s="37">
        <f t="shared" si="4"/>
        <v>18.93</v>
      </c>
      <c r="F37" s="37">
        <f t="shared" si="4"/>
        <v>42.71702399999999</v>
      </c>
      <c r="G37" s="37">
        <f t="shared" si="4"/>
        <v>77.541</v>
      </c>
      <c r="H37" s="37">
        <f t="shared" si="4"/>
        <v>31.105728000000006</v>
      </c>
      <c r="I37" s="37">
        <f t="shared" si="4"/>
        <v>21.063456000000002</v>
      </c>
      <c r="J37" s="37">
        <f t="shared" si="4"/>
        <v>8.947</v>
      </c>
      <c r="K37" s="37">
        <f t="shared" si="4"/>
        <v>5.596128</v>
      </c>
      <c r="L37" s="37">
        <f t="shared" si="4"/>
        <v>4.208544</v>
      </c>
      <c r="M37" s="37">
        <f t="shared" si="4"/>
        <v>2.8399680000000007</v>
      </c>
      <c r="N37" s="37">
        <f>MAX(N7:N30)</f>
        <v>182.77228799999995</v>
      </c>
      <c r="O37" s="34">
        <f>+N37*1000000/(365*86400)</f>
        <v>5.79567123287671</v>
      </c>
      <c r="P37" s="38"/>
    </row>
    <row r="38" spans="1:16" ht="15" customHeight="1">
      <c r="A38" s="36" t="s">
        <v>16</v>
      </c>
      <c r="B38" s="37">
        <f>AVERAGE(B7:B30)</f>
        <v>1.2407399999999997</v>
      </c>
      <c r="C38" s="37">
        <f aca="true" t="shared" si="5" ref="C38:M38">AVERAGE(C7:C30)</f>
        <v>4.169185333333334</v>
      </c>
      <c r="D38" s="37">
        <f t="shared" si="5"/>
        <v>3.8475993333333345</v>
      </c>
      <c r="E38" s="37">
        <f t="shared" si="5"/>
        <v>5.342359599999998</v>
      </c>
      <c r="F38" s="37">
        <f t="shared" si="5"/>
        <v>13.650050333333331</v>
      </c>
      <c r="G38" s="37">
        <f t="shared" si="5"/>
        <v>22.190278333333342</v>
      </c>
      <c r="H38" s="37">
        <f t="shared" si="5"/>
        <v>13.87908</v>
      </c>
      <c r="I38" s="37">
        <f t="shared" si="5"/>
        <v>6.496268999999999</v>
      </c>
      <c r="J38" s="37">
        <f t="shared" si="5"/>
        <v>2.7876013333333334</v>
      </c>
      <c r="K38" s="37">
        <f t="shared" si="5"/>
        <v>1.7104172666666668</v>
      </c>
      <c r="L38" s="37">
        <f t="shared" si="5"/>
        <v>1.0105753333333336</v>
      </c>
      <c r="M38" s="37">
        <f t="shared" si="5"/>
        <v>0.7420749999999999</v>
      </c>
      <c r="N38" s="37">
        <f>SUM(B38:M38)</f>
        <v>77.06623086666667</v>
      </c>
      <c r="O38" s="34">
        <f>+N38*1000000/(365*86400)</f>
        <v>2.4437541497547777</v>
      </c>
      <c r="P38" s="38"/>
    </row>
    <row r="39" spans="1:16" ht="15" customHeight="1">
      <c r="A39" s="36" t="s">
        <v>20</v>
      </c>
      <c r="B39" s="37">
        <f>MIN(B7:B30)</f>
        <v>0</v>
      </c>
      <c r="C39" s="37">
        <f aca="true" t="shared" si="6" ref="C39:M39">MIN(C7:C30)</f>
        <v>0.03</v>
      </c>
      <c r="D39" s="37">
        <f t="shared" si="6"/>
        <v>0.6367679999999999</v>
      </c>
      <c r="E39" s="37">
        <f t="shared" si="6"/>
        <v>1.04</v>
      </c>
      <c r="F39" s="37">
        <f t="shared" si="6"/>
        <v>3.41</v>
      </c>
      <c r="G39" s="37">
        <f t="shared" si="6"/>
        <v>4.1</v>
      </c>
      <c r="H39" s="37">
        <f t="shared" si="6"/>
        <v>2.07</v>
      </c>
      <c r="I39" s="37">
        <f t="shared" si="6"/>
        <v>1.26</v>
      </c>
      <c r="J39" s="37">
        <f t="shared" si="6"/>
        <v>0.78</v>
      </c>
      <c r="K39" s="37">
        <f t="shared" si="6"/>
        <v>0.13</v>
      </c>
      <c r="L39" s="37">
        <f t="shared" si="6"/>
        <v>0.016</v>
      </c>
      <c r="M39" s="37">
        <f t="shared" si="6"/>
        <v>0</v>
      </c>
      <c r="N39" s="37">
        <f>MIN(N7:N30)</f>
        <v>23.550000000000004</v>
      </c>
      <c r="O39" s="34">
        <f>+N39*1000000/(365*86400)</f>
        <v>0.7467656012176561</v>
      </c>
      <c r="P39" s="38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2:15" ht="18" customHeight="1">
      <c r="B41" s="43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5"/>
      <c r="B48" s="26"/>
      <c r="C48" s="27"/>
      <c r="D48" s="24"/>
      <c r="E48" s="26"/>
      <c r="F48" s="26"/>
      <c r="G48" s="26"/>
      <c r="H48" s="26"/>
      <c r="I48" s="26"/>
      <c r="J48" s="26"/>
      <c r="K48" s="26"/>
      <c r="L48" s="26"/>
      <c r="M48" s="26"/>
      <c r="N48" s="28"/>
      <c r="O48" s="24"/>
    </row>
    <row r="49" spans="1:15" ht="24.75" customHeight="1">
      <c r="A49" s="25"/>
      <c r="B49" s="26"/>
      <c r="C49" s="26"/>
      <c r="D49" s="26"/>
      <c r="E49" s="24"/>
      <c r="F49" s="26"/>
      <c r="G49" s="26"/>
      <c r="H49" s="26"/>
      <c r="I49" s="26"/>
      <c r="J49" s="26"/>
      <c r="K49" s="26"/>
      <c r="L49" s="26"/>
      <c r="M49" s="26"/>
      <c r="N49" s="28"/>
      <c r="O49" s="24"/>
    </row>
    <row r="50" spans="1:15" ht="24.75" customHeight="1">
      <c r="A50" s="25"/>
      <c r="B50" s="26"/>
      <c r="C50" s="26"/>
      <c r="D50" s="26"/>
      <c r="E50" s="24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B41:N41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2010-11-23T06:19:39Z</cp:lastPrinted>
  <dcterms:created xsi:type="dcterms:W3CDTF">1994-01-31T08:04:27Z</dcterms:created>
  <dcterms:modified xsi:type="dcterms:W3CDTF">2024-02-20T04:29:20Z</dcterms:modified>
  <cp:category/>
  <cp:version/>
  <cp:contentType/>
  <cp:contentStatus/>
</cp:coreProperties>
</file>