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3A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'H05W3A'!$A$1:$O$81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<sst xmlns="http://schemas.openxmlformats.org/spreadsheetml/2006/main" count="58" uniqueCount="30">
  <si>
    <t>ปริมาณน้ำรายเดือน - ล้านลูกบาศก์เมตร</t>
  </si>
  <si>
    <t>สถานี  : บ้านดอนชัย  อ.เถิน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</si>
  <si>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</si>
  <si>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</si>
  <si>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</si>
  <si>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</si>
  <si>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</si>
  <si>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</si>
  <si>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</si>
  <si>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</si>
  <si>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</si>
  <si>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</si>
  <si>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</si>
  <si>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</si>
  <si>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</si>
  <si>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</si>
  <si>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</si>
  <si>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</si>
  <si>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</si>
  <si>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</si>
  <si>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</si>
  <si>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</si>
  <si>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-</t>
  </si>
  <si>
    <t>สูงสุด</t>
  </si>
  <si>
    <t>ต่ำสุด</t>
  </si>
  <si>
    <t xml:space="preserve"> -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</si>
  <si>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</si>
  <si>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 xml:space="preserve"> พี้นที่รับน้ำ   8,924    ตร.กม. </t>
  </si>
  <si>
    <t>แม่น้ำ  : แม่น้ำวัง W.3A</t>
  </si>
  <si>
    <t>ปริมาณน้ำเฉลี่ย 1,281.30 ล้านลบ.ม.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</si>
</sst>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_)"/>
    <numFmt numFmtId="179" formatCode="0.0"/>
    <numFmt numFmtId="180" formatCode="\ \ bbbb"/>
    <numFmt numFmtId="181" formatCode="yyyy"/>
  </numFmts>
  <fonts count="49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8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Continuous"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178" fontId="5" fillId="0" borderId="16" xfId="0" applyNumberFormat="1" applyFont="1" applyBorder="1" applyAlignment="1" applyProtection="1">
      <alignment horizontal="center"/>
      <protection/>
    </xf>
    <xf numFmtId="178" fontId="5" fillId="0" borderId="17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 applyProtection="1">
      <alignment horizontal="right"/>
      <protection/>
    </xf>
    <xf numFmtId="2" fontId="9" fillId="0" borderId="23" xfId="0" applyNumberFormat="1" applyFont="1" applyBorder="1" applyAlignment="1">
      <alignment horizontal="centerContinuous"/>
    </xf>
    <xf numFmtId="4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178" fontId="5" fillId="0" borderId="15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W.3A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แม่น้ำวัง อ.เถิน จ.ลำปาง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575"/>
          <c:w val="0.9505"/>
          <c:h val="0.8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กราฟปริมาณน้ำรายปี!$A$3:$A$59</c:f>
              <c:numCache/>
            </c:numRef>
          </c:cat>
          <c:val>
            <c:numRef>
              <c:f>กราฟปริมาณน้ำรายปี!$B$3:$B$59</c:f>
              <c:numCache/>
            </c:numRef>
          </c:val>
        </c:ser>
        <c:axId val="46934506"/>
        <c:axId val="19757371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1,281.30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กราฟปริมาณน้ำรายปี!$A$3:$A$59</c:f>
              <c:numCache/>
            </c:numRef>
          </c:cat>
          <c:val>
            <c:numRef>
              <c:f>กราฟปริมาณน้ำรายปี!$C$3:$C$59</c:f>
              <c:numCache/>
            </c:numRef>
          </c:val>
          <c:smooth val="0"/>
        </c:ser>
        <c:axId val="46934506"/>
        <c:axId val="19757371"/>
      </c:lineChart>
      <c:dateAx>
        <c:axId val="46934506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757371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1975737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6934506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925"/>
          <c:y val="0.1925"/>
          <c:w val="0.326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57150</xdr:rowOff>
    </xdr:from>
    <xdr:to>
      <xdr:col>15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800350" y="533400"/>
        <a:ext cx="7534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40">
      <selection activeCell="I82" sqref="I82"/>
    </sheetView>
  </sheetViews>
  <sheetFormatPr defaultColWidth="6.375" defaultRowHeight="20.25"/>
  <cols>
    <col min="1" max="1" width="6.375" style="2" customWidth="1"/>
    <col min="2" max="5" width="6.375" style="1" customWidth="1"/>
    <col min="6" max="6" width="6.75390625" style="1" customWidth="1"/>
    <col min="7" max="7" width="7.25390625" style="1" customWidth="1"/>
    <col min="8" max="13" width="6.375" style="1" customWidth="1"/>
    <col min="14" max="14" width="8.00390625" style="1" customWidth="1"/>
    <col min="15" max="15" width="8.125" style="1" customWidth="1"/>
    <col min="16" max="16384" width="6.375" style="2" customWidth="1"/>
  </cols>
  <sheetData>
    <row r="1" spans="1:15" ht="26.25" customHeight="1">
      <c r="A1" s="38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</row>
    <row r="2" spans="1:15" s="18" customFormat="1" ht="27.7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2"/>
      <c r="K2" s="17" t="s">
        <v>27</v>
      </c>
      <c r="L2" s="2"/>
      <c r="M2" s="17"/>
      <c r="N2" s="17"/>
      <c r="O2" s="17"/>
    </row>
    <row r="3" spans="1:15" s="18" customFormat="1" ht="27.75" customHeight="1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3.25" customHeight="1">
      <c r="A4" s="19"/>
      <c r="B4" s="42"/>
      <c r="C4" s="39"/>
      <c r="D4" s="39"/>
      <c r="E4" s="39"/>
      <c r="F4" s="39"/>
      <c r="G4" s="39"/>
      <c r="H4" s="39"/>
      <c r="I4" s="39"/>
      <c r="J4" s="39"/>
      <c r="K4" s="39"/>
      <c r="L4" s="39"/>
      <c r="M4" s="42"/>
      <c r="N4" s="20" t="s">
        <v>2</v>
      </c>
      <c r="O4" s="20" t="s">
        <v>3</v>
      </c>
    </row>
    <row r="5" spans="1:15" ht="23.25" customHeight="1">
      <c r="A5" s="21" t="s">
        <v>4</v>
      </c>
      <c r="B5" s="5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5" t="s">
        <v>16</v>
      </c>
      <c r="N5" s="22" t="s">
        <v>17</v>
      </c>
      <c r="O5" s="22" t="s">
        <v>18</v>
      </c>
    </row>
    <row r="6" spans="1:15" ht="23.25" customHeight="1">
      <c r="A6" s="23" t="s">
        <v>19</v>
      </c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3"/>
      <c r="N6" s="24" t="s">
        <v>20</v>
      </c>
      <c r="O6" s="25" t="s">
        <v>21</v>
      </c>
    </row>
    <row r="7" spans="1:15" s="1" customFormat="1" ht="18" customHeight="1">
      <c r="A7" s="47">
        <v>2510</v>
      </c>
      <c r="B7" s="44">
        <v>0.43</v>
      </c>
      <c r="C7" s="10">
        <v>19.9</v>
      </c>
      <c r="D7" s="10">
        <v>3.17</v>
      </c>
      <c r="E7" s="10">
        <v>0.09</v>
      </c>
      <c r="F7" s="10">
        <v>31.2</v>
      </c>
      <c r="G7" s="10">
        <v>829</v>
      </c>
      <c r="H7" s="10">
        <v>337</v>
      </c>
      <c r="I7" s="10">
        <v>94</v>
      </c>
      <c r="J7" s="10">
        <v>67</v>
      </c>
      <c r="K7" s="10">
        <v>29.6</v>
      </c>
      <c r="L7" s="10">
        <v>16</v>
      </c>
      <c r="M7" s="52">
        <v>5.36</v>
      </c>
      <c r="N7" s="55">
        <v>1432.75</v>
      </c>
      <c r="O7" s="56">
        <f aca="true" t="shared" si="0" ref="O7:O42">+N7*0.0317097</f>
        <v>45.432072675</v>
      </c>
    </row>
    <row r="8" spans="1:15" ht="18" customHeight="1">
      <c r="A8" s="48">
        <v>2511</v>
      </c>
      <c r="B8" s="45">
        <v>20.243</v>
      </c>
      <c r="C8" s="11">
        <v>69.6</v>
      </c>
      <c r="D8" s="11">
        <v>119</v>
      </c>
      <c r="E8" s="11">
        <v>76.5</v>
      </c>
      <c r="F8" s="11">
        <v>96.4</v>
      </c>
      <c r="G8" s="11">
        <v>149</v>
      </c>
      <c r="H8" s="11">
        <v>130</v>
      </c>
      <c r="I8" s="11">
        <v>31</v>
      </c>
      <c r="J8" s="11">
        <v>15.6</v>
      </c>
      <c r="K8" s="11">
        <v>5.602</v>
      </c>
      <c r="L8" s="11">
        <v>2.175</v>
      </c>
      <c r="M8" s="53">
        <v>0</v>
      </c>
      <c r="N8" s="55">
        <v>715.12</v>
      </c>
      <c r="O8" s="56">
        <f t="shared" si="0"/>
        <v>22.676240664</v>
      </c>
    </row>
    <row r="9" spans="1:15" ht="18" customHeight="1">
      <c r="A9" s="48">
        <v>2512</v>
      </c>
      <c r="B9" s="46" t="s">
        <v>25</v>
      </c>
      <c r="C9" s="11">
        <v>11.6</v>
      </c>
      <c r="D9" s="11">
        <v>71.3</v>
      </c>
      <c r="E9" s="11">
        <v>58.5</v>
      </c>
      <c r="F9" s="11">
        <v>260</v>
      </c>
      <c r="G9" s="11">
        <v>664.416</v>
      </c>
      <c r="H9" s="11">
        <v>335.491</v>
      </c>
      <c r="I9" s="11">
        <v>68.4</v>
      </c>
      <c r="J9" s="11">
        <v>27.7</v>
      </c>
      <c r="K9" s="11">
        <v>10</v>
      </c>
      <c r="L9" s="11">
        <v>4.67</v>
      </c>
      <c r="M9" s="53">
        <v>3.48</v>
      </c>
      <c r="N9" s="55">
        <v>1515.5570000000002</v>
      </c>
      <c r="O9" s="56">
        <f t="shared" si="0"/>
        <v>48.05785780290001</v>
      </c>
    </row>
    <row r="10" spans="1:15" ht="18" customHeight="1">
      <c r="A10" s="48">
        <v>2513</v>
      </c>
      <c r="B10" s="45">
        <v>13.9</v>
      </c>
      <c r="C10" s="11">
        <v>132</v>
      </c>
      <c r="D10" s="11">
        <v>297</v>
      </c>
      <c r="E10" s="11">
        <v>136</v>
      </c>
      <c r="F10" s="11">
        <v>751</v>
      </c>
      <c r="G10" s="11">
        <v>665.886</v>
      </c>
      <c r="H10" s="11">
        <v>278.491</v>
      </c>
      <c r="I10" s="11">
        <v>86</v>
      </c>
      <c r="J10" s="11">
        <v>90.5</v>
      </c>
      <c r="K10" s="11">
        <v>32.3</v>
      </c>
      <c r="L10" s="11">
        <v>16.6</v>
      </c>
      <c r="M10" s="53">
        <v>11.2</v>
      </c>
      <c r="N10" s="55">
        <v>2510.877</v>
      </c>
      <c r="O10" s="56">
        <f t="shared" si="0"/>
        <v>79.6191564069</v>
      </c>
    </row>
    <row r="11" spans="1:15" ht="18" customHeight="1">
      <c r="A11" s="48">
        <v>2514</v>
      </c>
      <c r="B11" s="45">
        <v>9.56</v>
      </c>
      <c r="C11" s="11">
        <v>30.8</v>
      </c>
      <c r="D11" s="11">
        <v>28.6</v>
      </c>
      <c r="E11" s="11">
        <v>198</v>
      </c>
      <c r="F11" s="11">
        <v>640</v>
      </c>
      <c r="G11" s="11">
        <v>646</v>
      </c>
      <c r="H11" s="11">
        <v>604</v>
      </c>
      <c r="I11" s="11">
        <v>119</v>
      </c>
      <c r="J11" s="11">
        <v>56.2</v>
      </c>
      <c r="K11" s="11">
        <v>38.6</v>
      </c>
      <c r="L11" s="11">
        <v>21.9</v>
      </c>
      <c r="M11" s="53">
        <v>13.8</v>
      </c>
      <c r="N11" s="55">
        <v>2406.46</v>
      </c>
      <c r="O11" s="56">
        <f t="shared" si="0"/>
        <v>76.308124662</v>
      </c>
    </row>
    <row r="12" spans="1:15" ht="18" customHeight="1">
      <c r="A12" s="48">
        <v>2515</v>
      </c>
      <c r="B12" s="45">
        <v>29.1</v>
      </c>
      <c r="C12" s="11">
        <v>15.262</v>
      </c>
      <c r="D12" s="11">
        <v>20.1</v>
      </c>
      <c r="E12" s="11">
        <v>10.6</v>
      </c>
      <c r="F12" s="11">
        <v>128</v>
      </c>
      <c r="G12" s="11">
        <v>211</v>
      </c>
      <c r="H12" s="11">
        <v>287.366</v>
      </c>
      <c r="I12" s="11">
        <v>151</v>
      </c>
      <c r="J12" s="11">
        <v>49.3</v>
      </c>
      <c r="K12" s="11">
        <v>11.6</v>
      </c>
      <c r="L12" s="11">
        <v>7.26</v>
      </c>
      <c r="M12" s="53">
        <v>9.068</v>
      </c>
      <c r="N12" s="55">
        <f>SUM(B12:M12)</f>
        <v>929.656</v>
      </c>
      <c r="O12" s="56">
        <f t="shared" si="0"/>
        <v>29.479112863199997</v>
      </c>
    </row>
    <row r="13" spans="1:15" ht="18" customHeight="1">
      <c r="A13" s="48">
        <v>2516</v>
      </c>
      <c r="B13" s="45">
        <v>20.1</v>
      </c>
      <c r="C13" s="11">
        <v>34.6</v>
      </c>
      <c r="D13" s="11">
        <v>71</v>
      </c>
      <c r="E13" s="11">
        <v>116</v>
      </c>
      <c r="F13" s="11">
        <v>629</v>
      </c>
      <c r="G13" s="11">
        <v>1212</v>
      </c>
      <c r="H13" s="11">
        <v>469</v>
      </c>
      <c r="I13" s="11">
        <v>147</v>
      </c>
      <c r="J13" s="11">
        <v>76.6</v>
      </c>
      <c r="K13" s="11">
        <v>53.3</v>
      </c>
      <c r="L13" s="11">
        <v>34.4</v>
      </c>
      <c r="M13" s="53">
        <v>32</v>
      </c>
      <c r="N13" s="55">
        <f>SUM(B13:M13)</f>
        <v>2895</v>
      </c>
      <c r="O13" s="56">
        <f t="shared" si="0"/>
        <v>91.7995815</v>
      </c>
    </row>
    <row r="14" spans="1:15" ht="18" customHeight="1">
      <c r="A14" s="48">
        <v>2517</v>
      </c>
      <c r="B14" s="45">
        <v>45</v>
      </c>
      <c r="C14" s="11">
        <v>156</v>
      </c>
      <c r="D14" s="11">
        <v>102</v>
      </c>
      <c r="E14" s="11">
        <v>73.4</v>
      </c>
      <c r="F14" s="11">
        <v>346</v>
      </c>
      <c r="G14" s="11">
        <v>564</v>
      </c>
      <c r="H14" s="11">
        <v>176</v>
      </c>
      <c r="I14" s="11">
        <v>391</v>
      </c>
      <c r="J14" s="11">
        <v>46.6</v>
      </c>
      <c r="K14" s="11">
        <v>71.7</v>
      </c>
      <c r="L14" s="11">
        <v>18.5</v>
      </c>
      <c r="M14" s="53">
        <v>18</v>
      </c>
      <c r="N14" s="55">
        <v>2008.2</v>
      </c>
      <c r="O14" s="56">
        <f t="shared" si="0"/>
        <v>63.679419540000005</v>
      </c>
    </row>
    <row r="15" spans="1:15" ht="18" customHeight="1">
      <c r="A15" s="48">
        <v>2518</v>
      </c>
      <c r="B15" s="45">
        <v>13.1</v>
      </c>
      <c r="C15" s="11">
        <v>15.8</v>
      </c>
      <c r="D15" s="11">
        <v>55.5</v>
      </c>
      <c r="E15" s="11">
        <v>100.267</v>
      </c>
      <c r="F15" s="11">
        <v>406.426</v>
      </c>
      <c r="G15" s="11">
        <v>644</v>
      </c>
      <c r="H15" s="11">
        <v>502</v>
      </c>
      <c r="I15" s="11">
        <v>162</v>
      </c>
      <c r="J15" s="11">
        <v>53.1</v>
      </c>
      <c r="K15" s="11">
        <v>30.8</v>
      </c>
      <c r="L15" s="11">
        <v>13.6</v>
      </c>
      <c r="M15" s="53">
        <v>12</v>
      </c>
      <c r="N15" s="55">
        <v>2008.5929999999996</v>
      </c>
      <c r="O15" s="56">
        <f t="shared" si="0"/>
        <v>63.69188145209999</v>
      </c>
    </row>
    <row r="16" spans="1:15" ht="18" customHeight="1">
      <c r="A16" s="48">
        <v>2519</v>
      </c>
      <c r="B16" s="45">
        <v>16.1</v>
      </c>
      <c r="C16" s="11">
        <v>23.3</v>
      </c>
      <c r="D16" s="11">
        <v>20.6</v>
      </c>
      <c r="E16" s="11">
        <v>22.3</v>
      </c>
      <c r="F16" s="11">
        <v>109</v>
      </c>
      <c r="G16" s="11">
        <v>252</v>
      </c>
      <c r="H16" s="11">
        <v>422</v>
      </c>
      <c r="I16" s="11">
        <v>203.386</v>
      </c>
      <c r="J16" s="11">
        <v>42</v>
      </c>
      <c r="K16" s="11">
        <v>44.8</v>
      </c>
      <c r="L16" s="11">
        <v>12.4</v>
      </c>
      <c r="M16" s="53">
        <v>9.92</v>
      </c>
      <c r="N16" s="55">
        <v>1177.806</v>
      </c>
      <c r="O16" s="56">
        <f t="shared" si="0"/>
        <v>37.3478749182</v>
      </c>
    </row>
    <row r="17" spans="1:15" ht="18" customHeight="1">
      <c r="A17" s="48">
        <v>2520</v>
      </c>
      <c r="B17" s="45">
        <v>15.3</v>
      </c>
      <c r="C17" s="11">
        <v>16.7</v>
      </c>
      <c r="D17" s="11">
        <v>15.2</v>
      </c>
      <c r="E17" s="11">
        <v>16.9</v>
      </c>
      <c r="F17" s="11">
        <v>57.266</v>
      </c>
      <c r="G17" s="11">
        <v>754</v>
      </c>
      <c r="H17" s="11">
        <v>249</v>
      </c>
      <c r="I17" s="11">
        <v>90.6</v>
      </c>
      <c r="J17" s="11">
        <v>36</v>
      </c>
      <c r="K17" s="11">
        <v>8.43</v>
      </c>
      <c r="L17" s="11">
        <v>5.58</v>
      </c>
      <c r="M17" s="53">
        <v>2.59</v>
      </c>
      <c r="N17" s="55">
        <v>1267.5659999999998</v>
      </c>
      <c r="O17" s="56">
        <f t="shared" si="0"/>
        <v>40.19413759019999</v>
      </c>
    </row>
    <row r="18" spans="1:15" ht="18" customHeight="1">
      <c r="A18" s="48">
        <v>2521</v>
      </c>
      <c r="B18" s="45">
        <v>17.54</v>
      </c>
      <c r="C18" s="11">
        <v>81.11</v>
      </c>
      <c r="D18" s="11">
        <v>31</v>
      </c>
      <c r="E18" s="11">
        <v>309.27</v>
      </c>
      <c r="F18" s="11">
        <v>445.7</v>
      </c>
      <c r="G18" s="11">
        <v>537.062</v>
      </c>
      <c r="H18" s="11">
        <v>357.77</v>
      </c>
      <c r="I18" s="11">
        <v>58.03</v>
      </c>
      <c r="J18" s="11">
        <v>27.72</v>
      </c>
      <c r="K18" s="11">
        <v>33.63</v>
      </c>
      <c r="L18" s="11">
        <v>17.87</v>
      </c>
      <c r="M18" s="53">
        <v>12.41</v>
      </c>
      <c r="N18" s="55">
        <v>1929.1119999999999</v>
      </c>
      <c r="O18" s="56">
        <f t="shared" si="0"/>
        <v>61.171562786399996</v>
      </c>
    </row>
    <row r="19" spans="1:15" ht="18" customHeight="1">
      <c r="A19" s="48">
        <v>2522</v>
      </c>
      <c r="B19" s="45">
        <v>13.41</v>
      </c>
      <c r="C19" s="11">
        <v>55.71</v>
      </c>
      <c r="D19" s="11">
        <v>221.5</v>
      </c>
      <c r="E19" s="11">
        <v>33.59</v>
      </c>
      <c r="F19" s="11">
        <v>83.02</v>
      </c>
      <c r="G19" s="11">
        <v>144.41</v>
      </c>
      <c r="H19" s="11">
        <v>91.17</v>
      </c>
      <c r="I19" s="11">
        <v>16.11</v>
      </c>
      <c r="J19" s="11">
        <v>6.28</v>
      </c>
      <c r="K19" s="11">
        <v>1.89</v>
      </c>
      <c r="L19" s="11">
        <v>1.18</v>
      </c>
      <c r="M19" s="53">
        <v>13.02</v>
      </c>
      <c r="N19" s="55">
        <v>681.29</v>
      </c>
      <c r="O19" s="56">
        <f t="shared" si="0"/>
        <v>21.603501512999998</v>
      </c>
    </row>
    <row r="20" spans="1:15" ht="18" customHeight="1">
      <c r="A20" s="48">
        <v>2523</v>
      </c>
      <c r="B20" s="45">
        <v>2.01</v>
      </c>
      <c r="C20" s="11">
        <v>12.86</v>
      </c>
      <c r="D20" s="11">
        <v>57.9</v>
      </c>
      <c r="E20" s="11">
        <v>55.44</v>
      </c>
      <c r="F20" s="11">
        <v>71.09</v>
      </c>
      <c r="G20" s="11">
        <v>429.95</v>
      </c>
      <c r="H20" s="11">
        <v>149.28</v>
      </c>
      <c r="I20" s="11">
        <v>60.58</v>
      </c>
      <c r="J20" s="11">
        <v>46.35</v>
      </c>
      <c r="K20" s="11">
        <v>25.9</v>
      </c>
      <c r="L20" s="11">
        <v>15.66</v>
      </c>
      <c r="M20" s="53">
        <v>15</v>
      </c>
      <c r="N20" s="55">
        <v>942.02</v>
      </c>
      <c r="O20" s="56">
        <f t="shared" si="0"/>
        <v>29.871171594</v>
      </c>
    </row>
    <row r="21" spans="1:15" ht="18" customHeight="1">
      <c r="A21" s="48">
        <v>2524</v>
      </c>
      <c r="B21" s="46" t="s">
        <v>22</v>
      </c>
      <c r="C21" s="11">
        <v>102.72</v>
      </c>
      <c r="D21" s="11">
        <v>33.62</v>
      </c>
      <c r="E21" s="11">
        <v>340.17</v>
      </c>
      <c r="F21" s="11">
        <v>456.81</v>
      </c>
      <c r="G21" s="11">
        <v>219.56</v>
      </c>
      <c r="H21" s="11">
        <v>195.77</v>
      </c>
      <c r="I21" s="11">
        <v>132.3</v>
      </c>
      <c r="J21" s="11">
        <v>46.43</v>
      </c>
      <c r="K21" s="11">
        <v>18.74</v>
      </c>
      <c r="L21" s="11">
        <v>14.55</v>
      </c>
      <c r="M21" s="53">
        <v>10.65</v>
      </c>
      <c r="N21" s="57">
        <f>SUM(B21:M21)</f>
        <v>1571.32</v>
      </c>
      <c r="O21" s="56">
        <f t="shared" si="0"/>
        <v>49.826085804</v>
      </c>
    </row>
    <row r="22" spans="1:15" ht="18" customHeight="1">
      <c r="A22" s="48">
        <v>2525</v>
      </c>
      <c r="B22" s="45">
        <v>20.38</v>
      </c>
      <c r="C22" s="11">
        <v>28.5</v>
      </c>
      <c r="D22" s="11">
        <v>20.6</v>
      </c>
      <c r="E22" s="11">
        <v>16.03</v>
      </c>
      <c r="F22" s="11">
        <v>28.7</v>
      </c>
      <c r="G22" s="11">
        <v>149.58</v>
      </c>
      <c r="H22" s="11">
        <v>182.46</v>
      </c>
      <c r="I22" s="11">
        <v>32.31</v>
      </c>
      <c r="J22" s="11">
        <v>8.83</v>
      </c>
      <c r="K22" s="11">
        <v>11.44</v>
      </c>
      <c r="L22" s="11">
        <v>9.68</v>
      </c>
      <c r="M22" s="53">
        <v>6.48</v>
      </c>
      <c r="N22" s="55">
        <v>514.99</v>
      </c>
      <c r="O22" s="56">
        <f t="shared" si="0"/>
        <v>16.330178403</v>
      </c>
    </row>
    <row r="23" spans="1:15" ht="18" customHeight="1">
      <c r="A23" s="48">
        <v>2526</v>
      </c>
      <c r="B23" s="45">
        <v>3.77</v>
      </c>
      <c r="C23" s="11">
        <v>4.18</v>
      </c>
      <c r="D23" s="11">
        <v>8.66</v>
      </c>
      <c r="E23" s="11">
        <v>4.03</v>
      </c>
      <c r="F23" s="11">
        <v>36.05</v>
      </c>
      <c r="G23" s="11">
        <v>277.46</v>
      </c>
      <c r="H23" s="11">
        <v>258.26</v>
      </c>
      <c r="I23" s="11">
        <v>120.66</v>
      </c>
      <c r="J23" s="11">
        <v>29.76</v>
      </c>
      <c r="K23" s="11">
        <v>9.25</v>
      </c>
      <c r="L23" s="11">
        <v>6.17</v>
      </c>
      <c r="M23" s="53">
        <v>3.63</v>
      </c>
      <c r="N23" s="55">
        <v>761.88</v>
      </c>
      <c r="O23" s="56">
        <f t="shared" si="0"/>
        <v>24.158986236</v>
      </c>
    </row>
    <row r="24" spans="1:15" ht="18" customHeight="1">
      <c r="A24" s="48">
        <v>2527</v>
      </c>
      <c r="B24" s="45">
        <v>4.08</v>
      </c>
      <c r="C24" s="11">
        <v>24.16</v>
      </c>
      <c r="D24" s="11">
        <v>31.97</v>
      </c>
      <c r="E24" s="11">
        <v>19.28</v>
      </c>
      <c r="F24" s="11">
        <v>66.27</v>
      </c>
      <c r="G24" s="11">
        <v>164.78</v>
      </c>
      <c r="H24" s="11">
        <v>224.03</v>
      </c>
      <c r="I24" s="11">
        <v>44.92</v>
      </c>
      <c r="J24" s="11">
        <v>18.46</v>
      </c>
      <c r="K24" s="11">
        <v>9.5</v>
      </c>
      <c r="L24" s="11">
        <v>3.14</v>
      </c>
      <c r="M24" s="53">
        <v>2.39</v>
      </c>
      <c r="N24" s="55">
        <v>612.98</v>
      </c>
      <c r="O24" s="56">
        <f t="shared" si="0"/>
        <v>19.437411906</v>
      </c>
    </row>
    <row r="25" spans="1:15" ht="18" customHeight="1">
      <c r="A25" s="48">
        <v>2528</v>
      </c>
      <c r="B25" s="45">
        <v>5.53</v>
      </c>
      <c r="C25" s="11">
        <v>17.05</v>
      </c>
      <c r="D25" s="11">
        <v>45.36</v>
      </c>
      <c r="E25" s="11">
        <v>29.7</v>
      </c>
      <c r="F25" s="11">
        <v>27.17</v>
      </c>
      <c r="G25" s="11">
        <v>125.86</v>
      </c>
      <c r="H25" s="11">
        <v>240.27</v>
      </c>
      <c r="I25" s="11">
        <v>250.01</v>
      </c>
      <c r="J25" s="11">
        <v>65.64</v>
      </c>
      <c r="K25" s="11">
        <v>18.53</v>
      </c>
      <c r="L25" s="11">
        <v>10.41</v>
      </c>
      <c r="M25" s="53">
        <v>10.86</v>
      </c>
      <c r="N25" s="55">
        <v>846.39</v>
      </c>
      <c r="O25" s="56">
        <f t="shared" si="0"/>
        <v>26.838772983</v>
      </c>
    </row>
    <row r="26" spans="1:15" ht="18" customHeight="1">
      <c r="A26" s="48">
        <v>2529</v>
      </c>
      <c r="B26" s="45">
        <v>13.1</v>
      </c>
      <c r="C26" s="11">
        <v>35.87</v>
      </c>
      <c r="D26" s="11">
        <v>17.19</v>
      </c>
      <c r="E26" s="11">
        <v>32.59</v>
      </c>
      <c r="F26" s="11">
        <v>131.82</v>
      </c>
      <c r="G26" s="11">
        <v>290.02</v>
      </c>
      <c r="H26" s="11">
        <v>112.92</v>
      </c>
      <c r="I26" s="11">
        <v>31.83</v>
      </c>
      <c r="J26" s="11">
        <v>10.77</v>
      </c>
      <c r="K26" s="11">
        <v>5.54</v>
      </c>
      <c r="L26" s="11">
        <v>5.17</v>
      </c>
      <c r="M26" s="53">
        <v>4.56</v>
      </c>
      <c r="N26" s="55">
        <v>691.38</v>
      </c>
      <c r="O26" s="56">
        <f t="shared" si="0"/>
        <v>21.923452386</v>
      </c>
    </row>
    <row r="27" spans="1:15" ht="18" customHeight="1">
      <c r="A27" s="48">
        <v>2530</v>
      </c>
      <c r="B27" s="45">
        <v>5.15</v>
      </c>
      <c r="C27" s="11">
        <v>6.39</v>
      </c>
      <c r="D27" s="11">
        <v>24.41</v>
      </c>
      <c r="E27" s="11">
        <v>17.38</v>
      </c>
      <c r="F27" s="11">
        <v>203.05</v>
      </c>
      <c r="G27" s="11">
        <v>402.38</v>
      </c>
      <c r="H27" s="11">
        <v>178.3</v>
      </c>
      <c r="I27" s="11">
        <v>129.31</v>
      </c>
      <c r="J27" s="11">
        <v>23.86</v>
      </c>
      <c r="K27" s="11">
        <v>7.53</v>
      </c>
      <c r="L27" s="11">
        <v>3.45</v>
      </c>
      <c r="M27" s="53">
        <v>4.2</v>
      </c>
      <c r="N27" s="55">
        <v>1005.41</v>
      </c>
      <c r="O27" s="56">
        <f t="shared" si="0"/>
        <v>31.881249477</v>
      </c>
    </row>
    <row r="28" spans="1:15" ht="18" customHeight="1">
      <c r="A28" s="48">
        <v>2531</v>
      </c>
      <c r="B28" s="45">
        <v>5.01</v>
      </c>
      <c r="C28" s="11">
        <v>35.17</v>
      </c>
      <c r="D28" s="11">
        <v>256.72</v>
      </c>
      <c r="E28" s="11">
        <v>266.85</v>
      </c>
      <c r="F28" s="11">
        <v>191</v>
      </c>
      <c r="G28" s="11">
        <v>181.07</v>
      </c>
      <c r="H28" s="11">
        <v>290.59</v>
      </c>
      <c r="I28" s="11">
        <v>71.37</v>
      </c>
      <c r="J28" s="11">
        <v>31.35</v>
      </c>
      <c r="K28" s="11">
        <v>13.23</v>
      </c>
      <c r="L28" s="11">
        <v>6.92</v>
      </c>
      <c r="M28" s="53">
        <v>4.98</v>
      </c>
      <c r="N28" s="55">
        <v>1354.26</v>
      </c>
      <c r="O28" s="56">
        <f t="shared" si="0"/>
        <v>42.943178322</v>
      </c>
    </row>
    <row r="29" spans="1:15" ht="18" customHeight="1">
      <c r="A29" s="48">
        <v>2532</v>
      </c>
      <c r="B29" s="45">
        <v>6.74</v>
      </c>
      <c r="C29" s="11">
        <v>24.96</v>
      </c>
      <c r="D29" s="11">
        <v>126.34</v>
      </c>
      <c r="E29" s="11">
        <v>40.5</v>
      </c>
      <c r="F29" s="11">
        <v>131.26</v>
      </c>
      <c r="G29" s="11">
        <v>172.63</v>
      </c>
      <c r="H29" s="11">
        <v>341.15</v>
      </c>
      <c r="I29" s="11">
        <v>53.35</v>
      </c>
      <c r="J29" s="11">
        <v>20.94</v>
      </c>
      <c r="K29" s="11">
        <v>8.8</v>
      </c>
      <c r="L29" s="11">
        <v>6.77</v>
      </c>
      <c r="M29" s="53">
        <v>9.8</v>
      </c>
      <c r="N29" s="55">
        <v>943.24</v>
      </c>
      <c r="O29" s="56">
        <f t="shared" si="0"/>
        <v>29.909857428000002</v>
      </c>
    </row>
    <row r="30" spans="1:15" ht="18" customHeight="1">
      <c r="A30" s="48">
        <v>2533</v>
      </c>
      <c r="B30" s="45">
        <v>7.2</v>
      </c>
      <c r="C30" s="11">
        <v>29.41</v>
      </c>
      <c r="D30" s="11">
        <v>17.42</v>
      </c>
      <c r="E30" s="11">
        <v>18.27</v>
      </c>
      <c r="F30" s="11">
        <v>34.17</v>
      </c>
      <c r="G30" s="11">
        <v>252.02</v>
      </c>
      <c r="H30" s="11">
        <v>125.61</v>
      </c>
      <c r="I30" s="11">
        <v>87.11</v>
      </c>
      <c r="J30" s="11">
        <v>20.03</v>
      </c>
      <c r="K30" s="11">
        <v>14.08</v>
      </c>
      <c r="L30" s="11">
        <v>7.12</v>
      </c>
      <c r="M30" s="53">
        <v>4.2</v>
      </c>
      <c r="N30" s="55">
        <v>616.64</v>
      </c>
      <c r="O30" s="56">
        <f t="shared" si="0"/>
        <v>19.553469408</v>
      </c>
    </row>
    <row r="31" spans="1:15" ht="18" customHeight="1">
      <c r="A31" s="48">
        <v>2534</v>
      </c>
      <c r="B31" s="45">
        <v>4.24</v>
      </c>
      <c r="C31" s="11">
        <v>2.91</v>
      </c>
      <c r="D31" s="11">
        <v>2.61</v>
      </c>
      <c r="E31" s="11">
        <v>4.32</v>
      </c>
      <c r="F31" s="11">
        <v>77.16</v>
      </c>
      <c r="G31" s="11">
        <v>170.71</v>
      </c>
      <c r="H31" s="11">
        <v>109.48</v>
      </c>
      <c r="I31" s="11">
        <v>48.81</v>
      </c>
      <c r="J31" s="11">
        <v>18.59</v>
      </c>
      <c r="K31" s="11">
        <v>10.23</v>
      </c>
      <c r="L31" s="11">
        <v>9.24</v>
      </c>
      <c r="M31" s="53">
        <v>7.65</v>
      </c>
      <c r="N31" s="55">
        <v>465.95</v>
      </c>
      <c r="O31" s="56">
        <f t="shared" si="0"/>
        <v>14.775134715</v>
      </c>
    </row>
    <row r="32" spans="1:15" s="1" customFormat="1" ht="18" customHeight="1">
      <c r="A32" s="48">
        <v>2535</v>
      </c>
      <c r="B32" s="45">
        <v>1.77</v>
      </c>
      <c r="C32" s="11">
        <v>0.77</v>
      </c>
      <c r="D32" s="11">
        <v>0.41</v>
      </c>
      <c r="E32" s="11">
        <v>0.56</v>
      </c>
      <c r="F32" s="11">
        <v>19.63</v>
      </c>
      <c r="G32" s="11">
        <v>169.22</v>
      </c>
      <c r="H32" s="11">
        <v>235.57</v>
      </c>
      <c r="I32" s="11">
        <v>45.71</v>
      </c>
      <c r="J32" s="11">
        <v>61.96</v>
      </c>
      <c r="K32" s="11">
        <v>37.43</v>
      </c>
      <c r="L32" s="11">
        <v>8.81</v>
      </c>
      <c r="M32" s="53">
        <v>10.11</v>
      </c>
      <c r="N32" s="55">
        <v>591.95</v>
      </c>
      <c r="O32" s="56">
        <f t="shared" si="0"/>
        <v>18.770556915</v>
      </c>
    </row>
    <row r="33" spans="1:15" ht="18" customHeight="1">
      <c r="A33" s="48">
        <v>2536</v>
      </c>
      <c r="B33" s="45">
        <v>6.69</v>
      </c>
      <c r="C33" s="11">
        <v>3.83</v>
      </c>
      <c r="D33" s="11">
        <v>5.12</v>
      </c>
      <c r="E33" s="11">
        <v>14.18</v>
      </c>
      <c r="F33" s="11">
        <v>18.79</v>
      </c>
      <c r="G33" s="11">
        <v>144.4</v>
      </c>
      <c r="H33" s="11">
        <v>153.3</v>
      </c>
      <c r="I33" s="11">
        <v>22.34</v>
      </c>
      <c r="J33" s="11">
        <v>9.44</v>
      </c>
      <c r="K33" s="11">
        <v>6.89</v>
      </c>
      <c r="L33" s="11">
        <v>4.21</v>
      </c>
      <c r="M33" s="53">
        <v>9.7</v>
      </c>
      <c r="N33" s="55">
        <v>398.89</v>
      </c>
      <c r="O33" s="56">
        <f t="shared" si="0"/>
        <v>12.648682233</v>
      </c>
    </row>
    <row r="34" spans="1:15" ht="18" customHeight="1">
      <c r="A34" s="48">
        <v>2537</v>
      </c>
      <c r="B34" s="45">
        <v>13.68</v>
      </c>
      <c r="C34" s="11">
        <v>183.37</v>
      </c>
      <c r="D34" s="11">
        <v>230.61</v>
      </c>
      <c r="E34" s="11">
        <v>210.53</v>
      </c>
      <c r="F34" s="11">
        <v>564.42</v>
      </c>
      <c r="G34" s="11">
        <v>706.36</v>
      </c>
      <c r="H34" s="11">
        <v>189.99</v>
      </c>
      <c r="I34" s="11">
        <v>58.58</v>
      </c>
      <c r="J34" s="11">
        <v>42.67</v>
      </c>
      <c r="K34" s="11">
        <v>21.79</v>
      </c>
      <c r="L34" s="11">
        <v>11.69</v>
      </c>
      <c r="M34" s="53">
        <v>10.53</v>
      </c>
      <c r="N34" s="55">
        <v>2244.22</v>
      </c>
      <c r="O34" s="56">
        <f t="shared" si="0"/>
        <v>71.16354293399999</v>
      </c>
    </row>
    <row r="35" spans="1:15" ht="18" customHeight="1">
      <c r="A35" s="48">
        <v>2538</v>
      </c>
      <c r="B35" s="45">
        <v>7.833</v>
      </c>
      <c r="C35" s="11">
        <v>15.57</v>
      </c>
      <c r="D35" s="11">
        <v>6.244</v>
      </c>
      <c r="E35" s="11">
        <v>22.915</v>
      </c>
      <c r="F35" s="11">
        <v>351.683</v>
      </c>
      <c r="G35" s="11">
        <v>555.777</v>
      </c>
      <c r="H35" s="11">
        <v>160.039</v>
      </c>
      <c r="I35" s="11">
        <v>113.348</v>
      </c>
      <c r="J35" s="11">
        <v>34.179</v>
      </c>
      <c r="K35" s="11">
        <v>18.751</v>
      </c>
      <c r="L35" s="11">
        <v>15.771</v>
      </c>
      <c r="M35" s="53">
        <v>15.511</v>
      </c>
      <c r="N35" s="55">
        <v>1317.621</v>
      </c>
      <c r="O35" s="56">
        <f t="shared" si="0"/>
        <v>41.7813666237</v>
      </c>
    </row>
    <row r="36" spans="1:15" s="1" customFormat="1" ht="18" customHeight="1">
      <c r="A36" s="48">
        <v>2539</v>
      </c>
      <c r="B36" s="45">
        <v>16.306</v>
      </c>
      <c r="C36" s="11">
        <v>10.942</v>
      </c>
      <c r="D36" s="11">
        <v>56.538</v>
      </c>
      <c r="E36" s="11">
        <v>39.269</v>
      </c>
      <c r="F36" s="11">
        <v>210.367</v>
      </c>
      <c r="G36" s="11">
        <v>458.689</v>
      </c>
      <c r="H36" s="11">
        <v>303.178</v>
      </c>
      <c r="I36" s="11">
        <v>128.547</v>
      </c>
      <c r="J36" s="11">
        <v>34.786</v>
      </c>
      <c r="K36" s="11">
        <v>18.897</v>
      </c>
      <c r="L36" s="11">
        <v>16.105</v>
      </c>
      <c r="M36" s="53">
        <v>14.821</v>
      </c>
      <c r="N36" s="58">
        <f>+SUM(B36:M36)</f>
        <v>1308.4450000000002</v>
      </c>
      <c r="O36" s="56">
        <f t="shared" si="0"/>
        <v>41.49039841650001</v>
      </c>
    </row>
    <row r="37" spans="1:15" s="1" customFormat="1" ht="18" customHeight="1">
      <c r="A37" s="48">
        <v>2540</v>
      </c>
      <c r="B37" s="45">
        <v>10.233</v>
      </c>
      <c r="C37" s="11">
        <v>8.517</v>
      </c>
      <c r="D37" s="11">
        <v>8.983</v>
      </c>
      <c r="E37" s="11">
        <v>12.289</v>
      </c>
      <c r="F37" s="11">
        <v>44.729</v>
      </c>
      <c r="G37" s="11">
        <v>123.677</v>
      </c>
      <c r="H37" s="11">
        <v>238.611</v>
      </c>
      <c r="I37" s="11">
        <v>27.654</v>
      </c>
      <c r="J37" s="11">
        <v>17.692</v>
      </c>
      <c r="K37" s="11">
        <v>7.777</v>
      </c>
      <c r="L37" s="11">
        <v>4.434</v>
      </c>
      <c r="M37" s="53">
        <v>3.481</v>
      </c>
      <c r="N37" s="58">
        <f>+SUM(B37:M37)</f>
        <v>508.077</v>
      </c>
      <c r="O37" s="56">
        <f t="shared" si="0"/>
        <v>16.1109692469</v>
      </c>
    </row>
    <row r="38" spans="1:15" s="1" customFormat="1" ht="18" customHeight="1">
      <c r="A38" s="48">
        <v>2541</v>
      </c>
      <c r="B38" s="45">
        <v>7.051</v>
      </c>
      <c r="C38" s="11">
        <v>10.104</v>
      </c>
      <c r="D38" s="11">
        <v>3.885</v>
      </c>
      <c r="E38" s="11">
        <v>31.709</v>
      </c>
      <c r="F38" s="11">
        <v>50.264</v>
      </c>
      <c r="G38" s="11">
        <v>215.797</v>
      </c>
      <c r="H38" s="11">
        <v>41.539</v>
      </c>
      <c r="I38" s="11">
        <v>22.099</v>
      </c>
      <c r="J38" s="11">
        <v>8.602</v>
      </c>
      <c r="K38" s="11">
        <v>5.103</v>
      </c>
      <c r="L38" s="11">
        <v>2.18</v>
      </c>
      <c r="M38" s="53">
        <v>11.126</v>
      </c>
      <c r="N38" s="58">
        <f>+SUM(B38:M38)</f>
        <v>409.45899999999995</v>
      </c>
      <c r="O38" s="56">
        <f t="shared" si="0"/>
        <v>12.983822052299999</v>
      </c>
    </row>
    <row r="39" spans="1:15" s="1" customFormat="1" ht="18" customHeight="1">
      <c r="A39" s="48">
        <v>2542</v>
      </c>
      <c r="B39" s="45">
        <v>21.171</v>
      </c>
      <c r="C39" s="11">
        <v>37.46</v>
      </c>
      <c r="D39" s="11">
        <v>35.835</v>
      </c>
      <c r="E39" s="11">
        <v>29.666</v>
      </c>
      <c r="F39" s="11">
        <v>48.854</v>
      </c>
      <c r="G39" s="11">
        <v>486.147</v>
      </c>
      <c r="H39" s="11">
        <v>244.261</v>
      </c>
      <c r="I39" s="11">
        <v>287.609</v>
      </c>
      <c r="J39" s="11">
        <v>39.234</v>
      </c>
      <c r="K39" s="11">
        <v>19.233</v>
      </c>
      <c r="L39" s="11">
        <v>14.475</v>
      </c>
      <c r="M39" s="53">
        <v>12.241</v>
      </c>
      <c r="N39" s="58">
        <f>+SUM(B39:M39)</f>
        <v>1276.1859999999997</v>
      </c>
      <c r="O39" s="56">
        <f t="shared" si="0"/>
        <v>40.46747520419999</v>
      </c>
    </row>
    <row r="40" spans="1:15" s="1" customFormat="1" ht="18" customHeight="1">
      <c r="A40" s="48">
        <v>2543</v>
      </c>
      <c r="B40" s="45">
        <v>16.894</v>
      </c>
      <c r="C40" s="11">
        <v>134.219</v>
      </c>
      <c r="D40" s="11">
        <v>231.847</v>
      </c>
      <c r="E40" s="11">
        <v>76.916</v>
      </c>
      <c r="F40" s="11">
        <v>156.584</v>
      </c>
      <c r="G40" s="11">
        <v>304.765</v>
      </c>
      <c r="H40" s="11">
        <v>196.718</v>
      </c>
      <c r="I40" s="11">
        <v>88.963</v>
      </c>
      <c r="J40" s="11">
        <v>20.718</v>
      </c>
      <c r="K40" s="11">
        <v>14.147</v>
      </c>
      <c r="L40" s="11">
        <v>10.007</v>
      </c>
      <c r="M40" s="53">
        <v>19.888</v>
      </c>
      <c r="N40" s="58">
        <f>SUM(B40:M40)</f>
        <v>1271.666</v>
      </c>
      <c r="O40" s="56">
        <f t="shared" si="0"/>
        <v>40.3241473602</v>
      </c>
    </row>
    <row r="41" spans="1:15" s="3" customFormat="1" ht="18" customHeight="1">
      <c r="A41" s="48">
        <v>2544</v>
      </c>
      <c r="B41" s="45">
        <v>12.93</v>
      </c>
      <c r="C41" s="11">
        <v>75.32</v>
      </c>
      <c r="D41" s="11">
        <v>21.83</v>
      </c>
      <c r="E41" s="11">
        <v>63.16</v>
      </c>
      <c r="F41" s="11">
        <v>438.77</v>
      </c>
      <c r="G41" s="11">
        <v>266.41</v>
      </c>
      <c r="H41" s="11">
        <v>298.13</v>
      </c>
      <c r="I41" s="11">
        <v>192.74</v>
      </c>
      <c r="J41" s="11">
        <v>35.76</v>
      </c>
      <c r="K41" s="11">
        <v>29.23</v>
      </c>
      <c r="L41" s="11">
        <v>20.43</v>
      </c>
      <c r="M41" s="53">
        <v>14.13</v>
      </c>
      <c r="N41" s="58">
        <f>SUM(B41:M41)</f>
        <v>1468.8400000000004</v>
      </c>
      <c r="O41" s="56">
        <f t="shared" si="0"/>
        <v>46.576475748000014</v>
      </c>
    </row>
    <row r="42" spans="1:15" s="1" customFormat="1" ht="18" customHeight="1">
      <c r="A42" s="48">
        <v>2545</v>
      </c>
      <c r="B42" s="46">
        <v>5.36</v>
      </c>
      <c r="C42" s="12">
        <v>49.61</v>
      </c>
      <c r="D42" s="12">
        <v>84.58</v>
      </c>
      <c r="E42" s="12">
        <v>41.38</v>
      </c>
      <c r="F42" s="12">
        <v>157.38</v>
      </c>
      <c r="G42" s="12">
        <v>974.85</v>
      </c>
      <c r="H42" s="12">
        <v>266.36</v>
      </c>
      <c r="I42" s="12">
        <v>298.92</v>
      </c>
      <c r="J42" s="12">
        <v>137.18</v>
      </c>
      <c r="K42" s="12">
        <v>48.31</v>
      </c>
      <c r="L42" s="12">
        <v>23.51</v>
      </c>
      <c r="M42" s="54">
        <v>23.31</v>
      </c>
      <c r="N42" s="58">
        <f>SUM(B42:M42)</f>
        <v>2110.7500000000005</v>
      </c>
      <c r="O42" s="56">
        <f t="shared" si="0"/>
        <v>66.93124927500001</v>
      </c>
    </row>
    <row r="43" spans="1:15" ht="18.75">
      <c r="A43" s="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</row>
    <row r="44" spans="1:15" ht="27" customHeight="1">
      <c r="A44" s="59" t="s">
        <v>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4"/>
    </row>
    <row r="45" spans="1:15" s="18" customFormat="1" ht="27.75" customHeight="1">
      <c r="A45" s="49" t="s">
        <v>1</v>
      </c>
      <c r="B45" s="28"/>
      <c r="C45" s="28"/>
      <c r="D45" s="28"/>
      <c r="E45" s="28"/>
      <c r="F45" s="28"/>
      <c r="G45" s="28"/>
      <c r="H45" s="28"/>
      <c r="I45" s="28"/>
      <c r="J45" s="27"/>
      <c r="K45" s="28" t="s">
        <v>27</v>
      </c>
      <c r="L45" s="27"/>
      <c r="M45" s="28"/>
      <c r="N45" s="28"/>
      <c r="O45" s="17"/>
    </row>
    <row r="46" spans="1:15" s="18" customFormat="1" ht="27.75" customHeight="1">
      <c r="A46" s="49" t="s">
        <v>28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7"/>
    </row>
    <row r="47" spans="1:15" ht="23.25" customHeight="1">
      <c r="A47" s="19"/>
      <c r="B47" s="60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0"/>
      <c r="N47" s="29" t="s">
        <v>2</v>
      </c>
      <c r="O47" s="20" t="s">
        <v>3</v>
      </c>
    </row>
    <row r="48" spans="1:15" ht="23.25" customHeight="1">
      <c r="A48" s="21" t="s">
        <v>4</v>
      </c>
      <c r="B48" s="61" t="s">
        <v>5</v>
      </c>
      <c r="C48" s="64" t="s">
        <v>6</v>
      </c>
      <c r="D48" s="64" t="s">
        <v>7</v>
      </c>
      <c r="E48" s="64" t="s">
        <v>8</v>
      </c>
      <c r="F48" s="64" t="s">
        <v>9</v>
      </c>
      <c r="G48" s="64" t="s">
        <v>10</v>
      </c>
      <c r="H48" s="64" t="s">
        <v>11</v>
      </c>
      <c r="I48" s="64" t="s">
        <v>12</v>
      </c>
      <c r="J48" s="64" t="s">
        <v>13</v>
      </c>
      <c r="K48" s="64" t="s">
        <v>14</v>
      </c>
      <c r="L48" s="64" t="s">
        <v>15</v>
      </c>
      <c r="M48" s="61" t="s">
        <v>16</v>
      </c>
      <c r="N48" s="30" t="s">
        <v>17</v>
      </c>
      <c r="O48" s="22" t="s">
        <v>18</v>
      </c>
    </row>
    <row r="49" spans="1:15" ht="23.25" customHeight="1">
      <c r="A49" s="23" t="s">
        <v>19</v>
      </c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2"/>
      <c r="N49" s="31" t="s">
        <v>20</v>
      </c>
      <c r="O49" s="25" t="s">
        <v>21</v>
      </c>
    </row>
    <row r="50" spans="1:15" s="1" customFormat="1" ht="18" customHeight="1">
      <c r="A50" s="48">
        <v>2546</v>
      </c>
      <c r="B50" s="46">
        <v>15.993</v>
      </c>
      <c r="C50" s="12">
        <v>31.774</v>
      </c>
      <c r="D50" s="12">
        <v>34.331</v>
      </c>
      <c r="E50" s="12">
        <v>56.195</v>
      </c>
      <c r="F50" s="12">
        <v>86.944</v>
      </c>
      <c r="G50" s="12">
        <v>391.833</v>
      </c>
      <c r="H50" s="12">
        <v>73.742</v>
      </c>
      <c r="I50" s="12">
        <v>22.054</v>
      </c>
      <c r="J50" s="12">
        <v>6.592</v>
      </c>
      <c r="K50" s="12">
        <v>10.42</v>
      </c>
      <c r="L50" s="12">
        <v>7.759</v>
      </c>
      <c r="M50" s="54">
        <v>7.016</v>
      </c>
      <c r="N50" s="57">
        <f>SUM(B50:M50)</f>
        <v>744.6529999999999</v>
      </c>
      <c r="O50" s="56">
        <f aca="true" t="shared" si="1" ref="O50:O70">+N50*0.0317097</f>
        <v>23.6127232341</v>
      </c>
    </row>
    <row r="51" spans="1:15" s="3" customFormat="1" ht="18" customHeight="1">
      <c r="A51" s="48">
        <v>2547</v>
      </c>
      <c r="B51" s="45">
        <v>7.053</v>
      </c>
      <c r="C51" s="11">
        <v>14.78</v>
      </c>
      <c r="D51" s="11">
        <v>56.627</v>
      </c>
      <c r="E51" s="11">
        <v>66.057</v>
      </c>
      <c r="F51" s="11">
        <v>162.712</v>
      </c>
      <c r="G51" s="11">
        <v>333.134</v>
      </c>
      <c r="H51" s="11">
        <v>105.521</v>
      </c>
      <c r="I51" s="11">
        <v>32.866</v>
      </c>
      <c r="J51" s="11">
        <v>15.791</v>
      </c>
      <c r="K51" s="11">
        <v>10.539</v>
      </c>
      <c r="L51" s="11">
        <v>7.068</v>
      </c>
      <c r="M51" s="53">
        <v>9.136</v>
      </c>
      <c r="N51" s="57">
        <f>SUM(B51:M51)</f>
        <v>821.284</v>
      </c>
      <c r="O51" s="56">
        <f t="shared" si="1"/>
        <v>26.0426692548</v>
      </c>
    </row>
    <row r="52" spans="1:15" s="3" customFormat="1" ht="18" customHeight="1">
      <c r="A52" s="48">
        <v>2548</v>
      </c>
      <c r="B52" s="45">
        <v>6.937920000000001</v>
      </c>
      <c r="C52" s="11">
        <v>5.12784</v>
      </c>
      <c r="D52" s="11">
        <v>13.340160000000001</v>
      </c>
      <c r="E52" s="11">
        <v>49.53744</v>
      </c>
      <c r="F52" s="11">
        <v>119.00304000000001</v>
      </c>
      <c r="G52" s="11">
        <v>708.5232000000002</v>
      </c>
      <c r="H52" s="11">
        <v>337.00319999999994</v>
      </c>
      <c r="I52" s="11">
        <v>144.01152</v>
      </c>
      <c r="J52" s="11">
        <v>43.51968</v>
      </c>
      <c r="K52" s="11">
        <v>21.7728</v>
      </c>
      <c r="L52" s="11">
        <v>14.497919999999997</v>
      </c>
      <c r="M52" s="53">
        <v>14.592960000000001</v>
      </c>
      <c r="N52" s="57">
        <f>SUM(B52:M52)</f>
        <v>1477.8676800000003</v>
      </c>
      <c r="O52" s="56">
        <f t="shared" si="1"/>
        <v>46.86274077249601</v>
      </c>
    </row>
    <row r="53" spans="1:15" s="3" customFormat="1" ht="18" customHeight="1">
      <c r="A53" s="48">
        <v>2549</v>
      </c>
      <c r="B53" s="45">
        <v>20.451744</v>
      </c>
      <c r="C53" s="11">
        <v>305.54496000000006</v>
      </c>
      <c r="D53" s="11">
        <v>204.32649600000002</v>
      </c>
      <c r="E53" s="11">
        <v>152.56943999999996</v>
      </c>
      <c r="F53" s="11">
        <v>402.91776000000004</v>
      </c>
      <c r="G53" s="11">
        <v>1020.8548800000003</v>
      </c>
      <c r="H53" s="11">
        <v>493.2144000000001</v>
      </c>
      <c r="I53" s="11">
        <v>66.84767999999998</v>
      </c>
      <c r="J53" s="11">
        <v>18.512928000000002</v>
      </c>
      <c r="K53" s="11">
        <v>11.432448000000003</v>
      </c>
      <c r="L53" s="11">
        <v>5.257440000000001</v>
      </c>
      <c r="M53" s="53">
        <v>6.435072</v>
      </c>
      <c r="N53" s="57">
        <v>2708.3652480000005</v>
      </c>
      <c r="O53" s="56">
        <f t="shared" si="1"/>
        <v>85.88144950450561</v>
      </c>
    </row>
    <row r="54" spans="1:15" s="3" customFormat="1" ht="18" customHeight="1">
      <c r="A54" s="48">
        <v>2550</v>
      </c>
      <c r="B54" s="45">
        <v>18.075744000000004</v>
      </c>
      <c r="C54" s="11">
        <v>205.081632</v>
      </c>
      <c r="D54" s="11">
        <v>91.53216000000003</v>
      </c>
      <c r="E54" s="11">
        <v>92.43072000000006</v>
      </c>
      <c r="F54" s="11">
        <v>122.47200000000001</v>
      </c>
      <c r="G54" s="11">
        <v>256.96224</v>
      </c>
      <c r="H54" s="11">
        <v>156.91968000000003</v>
      </c>
      <c r="I54" s="11">
        <v>64.76112</v>
      </c>
      <c r="J54" s="11">
        <v>4.898880000000003</v>
      </c>
      <c r="K54" s="11">
        <v>9.062496000000001</v>
      </c>
      <c r="L54" s="11">
        <v>7.1046720000000185</v>
      </c>
      <c r="M54" s="53">
        <v>5.835456000000001</v>
      </c>
      <c r="N54" s="57">
        <v>1035.1368000000002</v>
      </c>
      <c r="O54" s="56">
        <f t="shared" si="1"/>
        <v>32.82387738696001</v>
      </c>
    </row>
    <row r="55" spans="1:15" s="3" customFormat="1" ht="18" customHeight="1">
      <c r="A55" s="48">
        <v>2551</v>
      </c>
      <c r="B55" s="45">
        <v>10.681631999999999</v>
      </c>
      <c r="C55" s="11">
        <v>17.747424</v>
      </c>
      <c r="D55" s="11">
        <v>18.000575999999995</v>
      </c>
      <c r="E55" s="11">
        <v>12.714624</v>
      </c>
      <c r="F55" s="11">
        <v>33.6096</v>
      </c>
      <c r="G55" s="11">
        <v>194.07168000000007</v>
      </c>
      <c r="H55" s="11">
        <v>234.7056</v>
      </c>
      <c r="I55" s="11">
        <v>212.33231999999995</v>
      </c>
      <c r="J55" s="11">
        <v>29.246400000000012</v>
      </c>
      <c r="K55" s="11">
        <v>37.238400000000006</v>
      </c>
      <c r="L55" s="11">
        <v>25.37136</v>
      </c>
      <c r="M55" s="53">
        <v>27.92880000000001</v>
      </c>
      <c r="N55" s="57">
        <v>853.648416</v>
      </c>
      <c r="O55" s="56">
        <f t="shared" si="1"/>
        <v>27.0689351768352</v>
      </c>
    </row>
    <row r="56" spans="1:15" s="3" customFormat="1" ht="18" customHeight="1">
      <c r="A56" s="48">
        <v>2552</v>
      </c>
      <c r="B56" s="45">
        <v>33.13699199999999</v>
      </c>
      <c r="C56" s="11">
        <v>36.173952</v>
      </c>
      <c r="D56" s="11">
        <v>74.56751999999999</v>
      </c>
      <c r="E56" s="11">
        <v>88.54487999999986</v>
      </c>
      <c r="F56" s="11">
        <v>77.04720000000002</v>
      </c>
      <c r="G56" s="11">
        <v>163.14480000000003</v>
      </c>
      <c r="H56" s="11">
        <v>178.84713600000003</v>
      </c>
      <c r="I56" s="11">
        <v>43.112735999999984</v>
      </c>
      <c r="J56" s="11">
        <v>14.883264000000004</v>
      </c>
      <c r="K56" s="11">
        <v>17.8848</v>
      </c>
      <c r="L56" s="11">
        <v>7.508160000000001</v>
      </c>
      <c r="M56" s="53">
        <v>10.449216000000002</v>
      </c>
      <c r="N56" s="57">
        <v>745.300656</v>
      </c>
      <c r="O56" s="56">
        <f t="shared" si="1"/>
        <v>23.6332602115632</v>
      </c>
    </row>
    <row r="57" spans="1:15" s="3" customFormat="1" ht="18" customHeight="1">
      <c r="A57" s="48">
        <v>2553</v>
      </c>
      <c r="B57" s="45">
        <v>13.243392000000004</v>
      </c>
      <c r="C57" s="11">
        <v>16.987104000000002</v>
      </c>
      <c r="D57" s="11">
        <v>23.443776</v>
      </c>
      <c r="E57" s="11">
        <v>31.770144000000002</v>
      </c>
      <c r="F57" s="11">
        <v>527.691456</v>
      </c>
      <c r="G57" s="11">
        <v>406.10159999999996</v>
      </c>
      <c r="H57" s="11">
        <v>320.40662399999997</v>
      </c>
      <c r="I57" s="11">
        <v>87.662304</v>
      </c>
      <c r="J57" s="11">
        <v>29.75961599999999</v>
      </c>
      <c r="K57" s="11">
        <v>7.596287999999998</v>
      </c>
      <c r="L57" s="11">
        <v>4.8574079999999995</v>
      </c>
      <c r="M57" s="53">
        <v>17.165952</v>
      </c>
      <c r="N57" s="57">
        <v>1486.6856639999999</v>
      </c>
      <c r="O57" s="56">
        <f t="shared" si="1"/>
        <v>47.1423563997408</v>
      </c>
    </row>
    <row r="58" spans="1:15" s="3" customFormat="1" ht="18" customHeight="1">
      <c r="A58" s="48">
        <v>2554</v>
      </c>
      <c r="B58" s="45">
        <v>59.0976</v>
      </c>
      <c r="C58" s="11">
        <v>504.3297600000001</v>
      </c>
      <c r="D58" s="11">
        <v>181.57392000000004</v>
      </c>
      <c r="E58" s="11">
        <v>244.69344</v>
      </c>
      <c r="F58" s="11">
        <v>1017.6537599999998</v>
      </c>
      <c r="G58" s="11">
        <v>829.35792</v>
      </c>
      <c r="H58" s="11">
        <v>794.7288</v>
      </c>
      <c r="I58" s="11">
        <v>158.5224</v>
      </c>
      <c r="J58" s="11">
        <v>94.58640000000003</v>
      </c>
      <c r="K58" s="11">
        <v>74.16144000000001</v>
      </c>
      <c r="L58" s="11">
        <v>83.64383999999998</v>
      </c>
      <c r="M58" s="53">
        <v>83.16432000000002</v>
      </c>
      <c r="N58" s="57">
        <v>4125.5136</v>
      </c>
      <c r="O58" s="56">
        <f t="shared" si="1"/>
        <v>130.81879860192</v>
      </c>
    </row>
    <row r="59" spans="1:15" s="3" customFormat="1" ht="18" customHeight="1">
      <c r="A59" s="48">
        <v>2555</v>
      </c>
      <c r="B59" s="45">
        <v>55.0584</v>
      </c>
      <c r="C59" s="11">
        <v>144.714816</v>
      </c>
      <c r="D59" s="11">
        <v>162.225504</v>
      </c>
      <c r="E59" s="11">
        <v>93.32496000000002</v>
      </c>
      <c r="F59" s="11">
        <v>103.54953599999999</v>
      </c>
      <c r="G59" s="11">
        <v>567.873504</v>
      </c>
      <c r="H59" s="11">
        <v>188.26991999999998</v>
      </c>
      <c r="I59" s="11">
        <v>74.77488</v>
      </c>
      <c r="J59" s="11">
        <v>30.74889599999999</v>
      </c>
      <c r="K59" s="11">
        <v>33.461856000000004</v>
      </c>
      <c r="L59" s="11">
        <v>26.661312000000006</v>
      </c>
      <c r="M59" s="53">
        <v>19.21708800000001</v>
      </c>
      <c r="N59" s="57">
        <v>1499.8806720000002</v>
      </c>
      <c r="O59" s="56">
        <f t="shared" si="1"/>
        <v>47.56076614491841</v>
      </c>
    </row>
    <row r="60" spans="1:15" s="3" customFormat="1" ht="18" customHeight="1">
      <c r="A60" s="48">
        <v>2556</v>
      </c>
      <c r="B60" s="45">
        <v>24.193727999999993</v>
      </c>
      <c r="C60" s="11">
        <v>31.40553600000001</v>
      </c>
      <c r="D60" s="11">
        <v>18.006624</v>
      </c>
      <c r="E60" s="11">
        <v>37.318751999999996</v>
      </c>
      <c r="F60" s="11">
        <v>86.43456000000002</v>
      </c>
      <c r="G60" s="11">
        <v>207.58896000000001</v>
      </c>
      <c r="H60" s="11">
        <v>399.78576000000004</v>
      </c>
      <c r="I60" s="11">
        <v>99.13536000000003</v>
      </c>
      <c r="J60" s="11">
        <v>45.18720000000001</v>
      </c>
      <c r="K60" s="11">
        <v>26.27424</v>
      </c>
      <c r="L60" s="11">
        <v>17.432927999999997</v>
      </c>
      <c r="M60" s="53">
        <v>16.42464</v>
      </c>
      <c r="N60" s="57">
        <v>1009.1882880000002</v>
      </c>
      <c r="O60" s="56">
        <f t="shared" si="1"/>
        <v>32.00105785599361</v>
      </c>
    </row>
    <row r="61" spans="1:15" s="3" customFormat="1" ht="18" customHeight="1">
      <c r="A61" s="48">
        <v>2557</v>
      </c>
      <c r="B61" s="45">
        <v>47.171808000000006</v>
      </c>
      <c r="C61" s="11">
        <v>129.52396800000005</v>
      </c>
      <c r="D61" s="11">
        <v>51.89011199999999</v>
      </c>
      <c r="E61" s="11">
        <v>81.75168</v>
      </c>
      <c r="F61" s="11">
        <v>121.129344</v>
      </c>
      <c r="G61" s="11">
        <v>295.00416</v>
      </c>
      <c r="H61" s="11">
        <v>121.54924800000002</v>
      </c>
      <c r="I61" s="11">
        <v>86.93481599999998</v>
      </c>
      <c r="J61" s="11">
        <v>15.826751999999999</v>
      </c>
      <c r="K61" s="11">
        <v>35.1864</v>
      </c>
      <c r="L61" s="11">
        <v>14.517792</v>
      </c>
      <c r="M61" s="53">
        <v>13.38336</v>
      </c>
      <c r="N61" s="57">
        <v>1013.86944</v>
      </c>
      <c r="O61" s="56">
        <f t="shared" si="1"/>
        <v>32.149495781568</v>
      </c>
    </row>
    <row r="62" spans="1:15" s="3" customFormat="1" ht="18" customHeight="1">
      <c r="A62" s="48">
        <v>2558</v>
      </c>
      <c r="B62" s="45">
        <v>14.680223999999999</v>
      </c>
      <c r="C62" s="11">
        <v>11.386656</v>
      </c>
      <c r="D62" s="11">
        <v>3.818880000000002</v>
      </c>
      <c r="E62" s="11">
        <v>9.014112</v>
      </c>
      <c r="F62" s="11">
        <v>51.41923199999998</v>
      </c>
      <c r="G62" s="11">
        <v>95.205024</v>
      </c>
      <c r="H62" s="11">
        <v>41.118624</v>
      </c>
      <c r="I62" s="11">
        <v>23.365152000000002</v>
      </c>
      <c r="J62" s="11">
        <v>23.305536000000004</v>
      </c>
      <c r="K62" s="11">
        <v>5.836320000000001</v>
      </c>
      <c r="L62" s="11">
        <v>4.147200000000019</v>
      </c>
      <c r="M62" s="53">
        <v>1.9094399999999998</v>
      </c>
      <c r="N62" s="57">
        <v>285.2064</v>
      </c>
      <c r="O62" s="56">
        <f t="shared" si="1"/>
        <v>9.04380938208</v>
      </c>
    </row>
    <row r="63" spans="1:15" s="3" customFormat="1" ht="18" customHeight="1">
      <c r="A63" s="48">
        <v>2559</v>
      </c>
      <c r="B63" s="45">
        <v>0.4872960000000001</v>
      </c>
      <c r="C63" s="11">
        <v>3.2348160000000004</v>
      </c>
      <c r="D63" s="11">
        <v>9.247392000000003</v>
      </c>
      <c r="E63" s="11">
        <v>26.948159999999998</v>
      </c>
      <c r="F63" s="11">
        <v>67.902624</v>
      </c>
      <c r="G63" s="11">
        <v>454.4959680000002</v>
      </c>
      <c r="H63" s="11">
        <v>412.9211519999999</v>
      </c>
      <c r="I63" s="11">
        <v>168.548256</v>
      </c>
      <c r="J63" s="11">
        <v>22.121856000000005</v>
      </c>
      <c r="K63" s="11">
        <v>30.722112</v>
      </c>
      <c r="L63" s="11">
        <v>8.500032000000003</v>
      </c>
      <c r="M63" s="53">
        <v>10.212480000000001</v>
      </c>
      <c r="N63" s="57">
        <v>1215.3421440000004</v>
      </c>
      <c r="O63" s="56">
        <f t="shared" si="1"/>
        <v>38.53813478359682</v>
      </c>
    </row>
    <row r="64" spans="1:15" s="3" customFormat="1" ht="18" customHeight="1">
      <c r="A64" s="48">
        <v>2560</v>
      </c>
      <c r="B64" s="45">
        <v>30.886272000000005</v>
      </c>
      <c r="C64" s="11">
        <v>73.53676799999998</v>
      </c>
      <c r="D64" s="11">
        <v>136.18022399999998</v>
      </c>
      <c r="E64" s="11">
        <v>274.872096</v>
      </c>
      <c r="F64" s="11">
        <v>319.6765440000001</v>
      </c>
      <c r="G64" s="11">
        <v>420.944256</v>
      </c>
      <c r="H64" s="11">
        <v>724.36032</v>
      </c>
      <c r="I64" s="11">
        <v>119.42208000000001</v>
      </c>
      <c r="J64" s="11">
        <v>24.509952000000002</v>
      </c>
      <c r="K64" s="11">
        <v>34.19539199999999</v>
      </c>
      <c r="L64" s="11">
        <v>27.054432000000006</v>
      </c>
      <c r="M64" s="53">
        <v>27.746495999999997</v>
      </c>
      <c r="N64" s="57">
        <v>2213.384832</v>
      </c>
      <c r="O64" s="56">
        <f t="shared" si="1"/>
        <v>70.18576900727041</v>
      </c>
    </row>
    <row r="65" spans="1:15" s="3" customFormat="1" ht="18" customHeight="1">
      <c r="A65" s="48">
        <v>2561</v>
      </c>
      <c r="B65" s="45">
        <v>81.641952</v>
      </c>
      <c r="C65" s="11">
        <v>121.062816</v>
      </c>
      <c r="D65" s="11">
        <v>103.75862400000001</v>
      </c>
      <c r="E65" s="11">
        <v>223.08825599999997</v>
      </c>
      <c r="F65" s="11">
        <v>255.81312000000003</v>
      </c>
      <c r="G65" s="11">
        <v>117.91612800000001</v>
      </c>
      <c r="H65" s="11">
        <v>240.62659200000004</v>
      </c>
      <c r="I65" s="11">
        <v>88.69737600000002</v>
      </c>
      <c r="J65" s="11">
        <v>33.196608</v>
      </c>
      <c r="K65" s="11">
        <v>62.366112</v>
      </c>
      <c r="L65" s="11">
        <v>17.248032</v>
      </c>
      <c r="M65" s="53">
        <v>12.563424000000003</v>
      </c>
      <c r="N65" s="57">
        <v>1357.97904</v>
      </c>
      <c r="O65" s="56">
        <f t="shared" si="1"/>
        <v>43.061107964688</v>
      </c>
    </row>
    <row r="66" spans="1:15" s="3" customFormat="1" ht="18" customHeight="1">
      <c r="A66" s="48">
        <v>2562</v>
      </c>
      <c r="B66" s="45">
        <v>12.71376</v>
      </c>
      <c r="C66" s="11">
        <v>12.035520000000005</v>
      </c>
      <c r="D66" s="11">
        <v>8.594208000000002</v>
      </c>
      <c r="E66" s="11">
        <v>10.784448</v>
      </c>
      <c r="F66" s="11">
        <v>119.833344</v>
      </c>
      <c r="G66" s="11">
        <v>229.08959999999993</v>
      </c>
      <c r="H66" s="11">
        <v>41.37868799999999</v>
      </c>
      <c r="I66" s="11">
        <v>20.15712</v>
      </c>
      <c r="J66" s="11">
        <v>4.758912000000002</v>
      </c>
      <c r="K66" s="11">
        <v>2.6326079999999994</v>
      </c>
      <c r="L66" s="11">
        <v>1.3703040000000026</v>
      </c>
      <c r="M66" s="53">
        <v>0.455328</v>
      </c>
      <c r="N66" s="57">
        <v>463.80384</v>
      </c>
      <c r="O66" s="56">
        <f t="shared" si="1"/>
        <v>14.707080625248</v>
      </c>
    </row>
    <row r="67" spans="1:15" s="3" customFormat="1" ht="18" customHeight="1">
      <c r="A67" s="48">
        <v>2563</v>
      </c>
      <c r="B67" s="45">
        <v>4.115232000000001</v>
      </c>
      <c r="C67" s="11">
        <v>4.455647999999999</v>
      </c>
      <c r="D67" s="11">
        <v>4.076351999999999</v>
      </c>
      <c r="E67" s="11">
        <v>9.179999999999998</v>
      </c>
      <c r="F67" s="11">
        <v>133.593408</v>
      </c>
      <c r="G67" s="11">
        <v>107.85484800000002</v>
      </c>
      <c r="H67" s="11">
        <v>51.85209599999999</v>
      </c>
      <c r="I67" s="11">
        <v>28.877471999999997</v>
      </c>
      <c r="J67" s="11">
        <v>1.4929920000000005</v>
      </c>
      <c r="K67" s="11">
        <v>0.9504000000000001</v>
      </c>
      <c r="L67" s="11">
        <v>0.7335359999999997</v>
      </c>
      <c r="M67" s="53">
        <v>4.359744</v>
      </c>
      <c r="N67" s="57">
        <v>351.541728</v>
      </c>
      <c r="O67" s="56">
        <f t="shared" si="1"/>
        <v>11.1472827323616</v>
      </c>
    </row>
    <row r="68" spans="1:15" s="3" customFormat="1" ht="18" customHeight="1">
      <c r="A68" s="48">
        <v>2564</v>
      </c>
      <c r="B68" s="45">
        <v>14.885855999999997</v>
      </c>
      <c r="C68" s="11">
        <v>11.550816000000003</v>
      </c>
      <c r="D68" s="11">
        <v>5.47776</v>
      </c>
      <c r="E68" s="11">
        <v>24.668927999999998</v>
      </c>
      <c r="F68" s="11">
        <v>58.82112</v>
      </c>
      <c r="G68" s="11">
        <v>522.7545600000001</v>
      </c>
      <c r="H68" s="11">
        <v>212.76863999999992</v>
      </c>
      <c r="I68" s="11">
        <v>83.35872</v>
      </c>
      <c r="J68" s="11">
        <v>11.994047999999998</v>
      </c>
      <c r="K68" s="11">
        <v>7.854624000000001</v>
      </c>
      <c r="L68" s="11">
        <v>12.73536</v>
      </c>
      <c r="M68" s="53">
        <v>11.472192000000003</v>
      </c>
      <c r="N68" s="57">
        <v>978.3426239999999</v>
      </c>
      <c r="O68" s="56">
        <f t="shared" si="1"/>
        <v>31.022951104252797</v>
      </c>
    </row>
    <row r="69" spans="1:15" s="3" customFormat="1" ht="18" customHeight="1">
      <c r="A69" s="48">
        <v>2565</v>
      </c>
      <c r="B69" s="45">
        <v>17.737056000000003</v>
      </c>
      <c r="C69" s="11">
        <v>138.28924800000001</v>
      </c>
      <c r="D69" s="11">
        <v>35.939808</v>
      </c>
      <c r="E69" s="11">
        <v>160.99344000000005</v>
      </c>
      <c r="F69" s="11">
        <v>640.1263680000001</v>
      </c>
      <c r="G69" s="11">
        <v>890.0020800000001</v>
      </c>
      <c r="H69" s="11">
        <v>584.0976959999999</v>
      </c>
      <c r="I69" s="11">
        <v>75.53088000000001</v>
      </c>
      <c r="J69" s="11">
        <v>33.456672</v>
      </c>
      <c r="K69" s="11">
        <v>23.161247999999997</v>
      </c>
      <c r="L69" s="11">
        <v>20.120831999999996</v>
      </c>
      <c r="M69" s="53">
        <v>21.730463999999998</v>
      </c>
      <c r="N69" s="57">
        <v>2641.185792</v>
      </c>
      <c r="O69" s="56">
        <f t="shared" si="1"/>
        <v>83.7512091085824</v>
      </c>
    </row>
    <row r="70" spans="1:15" s="3" customFormat="1" ht="18" customHeight="1">
      <c r="A70" s="48">
        <v>2566</v>
      </c>
      <c r="B70" s="45">
        <v>19.149696000000002</v>
      </c>
      <c r="C70" s="11">
        <v>19.916064000000002</v>
      </c>
      <c r="D70" s="11">
        <v>4.6638720000000005</v>
      </c>
      <c r="E70" s="11">
        <v>15.723072000000002</v>
      </c>
      <c r="F70" s="11">
        <v>25.809407999999998</v>
      </c>
      <c r="G70" s="11">
        <v>339.48288</v>
      </c>
      <c r="H70" s="11">
        <v>651.31776</v>
      </c>
      <c r="I70" s="11">
        <v>107.93087999999999</v>
      </c>
      <c r="J70" s="11">
        <v>21.1464</v>
      </c>
      <c r="K70" s="11">
        <v>19.221408</v>
      </c>
      <c r="L70" s="11">
        <v>16.17926400000003</v>
      </c>
      <c r="M70" s="53">
        <v>21.701088000000002</v>
      </c>
      <c r="N70" s="57">
        <v>1262.241792</v>
      </c>
      <c r="O70" s="56">
        <f t="shared" si="1"/>
        <v>40.0253085517824</v>
      </c>
    </row>
    <row r="71" spans="1:15" s="3" customFormat="1" ht="18" customHeight="1">
      <c r="A71" s="48"/>
      <c r="B71" s="4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3"/>
      <c r="N71" s="57"/>
      <c r="O71" s="66"/>
    </row>
    <row r="72" spans="1:15" s="3" customFormat="1" ht="18" customHeight="1">
      <c r="A72" s="48"/>
      <c r="B72" s="4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3"/>
      <c r="N72" s="57"/>
      <c r="O72" s="66"/>
    </row>
    <row r="73" spans="1:15" s="3" customFormat="1" ht="18" customHeight="1">
      <c r="A73" s="48"/>
      <c r="B73" s="4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3"/>
      <c r="N73" s="57"/>
      <c r="O73" s="66"/>
    </row>
    <row r="74" spans="1:15" s="3" customFormat="1" ht="18" customHeight="1">
      <c r="A74" s="48"/>
      <c r="B74" s="4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3"/>
      <c r="N74" s="57"/>
      <c r="O74" s="66"/>
    </row>
    <row r="75" spans="1:15" s="1" customFormat="1" ht="18" customHeight="1">
      <c r="A75" s="69" t="s">
        <v>23</v>
      </c>
      <c r="B75" s="70">
        <f>MAX(B22:B42,B50:B74,B10:B20,B7:B8)</f>
        <v>81.641952</v>
      </c>
      <c r="C75" s="71">
        <f aca="true" t="shared" si="2" ref="C75:N75">MAX(C7:C42,C50:C74)</f>
        <v>504.3297600000001</v>
      </c>
      <c r="D75" s="71">
        <f t="shared" si="2"/>
        <v>297</v>
      </c>
      <c r="E75" s="71">
        <f t="shared" si="2"/>
        <v>340.17</v>
      </c>
      <c r="F75" s="71">
        <f t="shared" si="2"/>
        <v>1017.6537599999998</v>
      </c>
      <c r="G75" s="71">
        <f t="shared" si="2"/>
        <v>1212</v>
      </c>
      <c r="H75" s="71">
        <f t="shared" si="2"/>
        <v>794.7288</v>
      </c>
      <c r="I75" s="71">
        <f t="shared" si="2"/>
        <v>391</v>
      </c>
      <c r="J75" s="71">
        <f t="shared" si="2"/>
        <v>137.18</v>
      </c>
      <c r="K75" s="71">
        <f t="shared" si="2"/>
        <v>74.16144000000001</v>
      </c>
      <c r="L75" s="71">
        <f t="shared" si="2"/>
        <v>83.64383999999998</v>
      </c>
      <c r="M75" s="72">
        <f t="shared" si="2"/>
        <v>83.16432000000002</v>
      </c>
      <c r="N75" s="73">
        <f t="shared" si="2"/>
        <v>4125.5136</v>
      </c>
      <c r="O75" s="74">
        <f>MAX(O50:O74,O7:O42)</f>
        <v>130.81879860192</v>
      </c>
    </row>
    <row r="76" spans="1:15" s="1" customFormat="1" ht="18" customHeight="1">
      <c r="A76" s="50" t="s">
        <v>18</v>
      </c>
      <c r="B76" s="46">
        <f>AVERAGE(B22:B42,B50:B74,B10:B20,B7:B8)</f>
        <v>16.696423709090904</v>
      </c>
      <c r="C76" s="12">
        <f aca="true" t="shared" si="3" ref="C76:M76">AVERAGE(C7:C42,C50:C74)</f>
        <v>58.85847971929825</v>
      </c>
      <c r="D76" s="12">
        <f t="shared" si="3"/>
        <v>63.61884154385967</v>
      </c>
      <c r="E76" s="12">
        <f t="shared" si="3"/>
        <v>75.45143143859647</v>
      </c>
      <c r="F76" s="12">
        <f t="shared" si="3"/>
        <v>211.10863901754394</v>
      </c>
      <c r="G76" s="12">
        <f t="shared" si="3"/>
        <v>404.6856366315789</v>
      </c>
      <c r="H76" s="12">
        <f t="shared" si="3"/>
        <v>269.12699887719305</v>
      </c>
      <c r="I76" s="12">
        <f t="shared" si="3"/>
        <v>101.32454512280702</v>
      </c>
      <c r="J76" s="12">
        <f t="shared" si="3"/>
        <v>33.39240336842108</v>
      </c>
      <c r="K76" s="12">
        <f t="shared" si="3"/>
        <v>21.658778807017534</v>
      </c>
      <c r="L76" s="12">
        <f t="shared" si="3"/>
        <v>12.838698666666664</v>
      </c>
      <c r="M76" s="54">
        <f t="shared" si="3"/>
        <v>12.54378105263158</v>
      </c>
      <c r="N76" s="57">
        <f>SUM(B76:M76)</f>
        <v>1281.3046579547051</v>
      </c>
      <c r="O76" s="56">
        <f>AVERAGE(O50:O74,O7:O42)</f>
        <v>40.611209519823916</v>
      </c>
    </row>
    <row r="77" spans="1:15" s="1" customFormat="1" ht="18" customHeight="1">
      <c r="A77" s="51" t="s">
        <v>24</v>
      </c>
      <c r="B77" s="46">
        <f>MIN(B22:B42,B50:B74,B10:B20,B7:B8)</f>
        <v>0.43</v>
      </c>
      <c r="C77" s="13">
        <f aca="true" t="shared" si="4" ref="C77:N77">MIN(C7:C42,C50:C74)</f>
        <v>0.77</v>
      </c>
      <c r="D77" s="12">
        <f t="shared" si="4"/>
        <v>0.41</v>
      </c>
      <c r="E77" s="12">
        <f t="shared" si="4"/>
        <v>0.09</v>
      </c>
      <c r="F77" s="12">
        <f t="shared" si="4"/>
        <v>18.79</v>
      </c>
      <c r="G77" s="12">
        <f t="shared" si="4"/>
        <v>95.205024</v>
      </c>
      <c r="H77" s="12">
        <f t="shared" si="4"/>
        <v>41.118624</v>
      </c>
      <c r="I77" s="12">
        <f t="shared" si="4"/>
        <v>16.11</v>
      </c>
      <c r="J77" s="12">
        <f t="shared" si="4"/>
        <v>1.4929920000000005</v>
      </c>
      <c r="K77" s="12">
        <f t="shared" si="4"/>
        <v>0.9504000000000001</v>
      </c>
      <c r="L77" s="12">
        <f t="shared" si="4"/>
        <v>0.7335359999999997</v>
      </c>
      <c r="M77" s="54">
        <f t="shared" si="4"/>
        <v>0</v>
      </c>
      <c r="N77" s="67">
        <f t="shared" si="4"/>
        <v>285.2064</v>
      </c>
      <c r="O77" s="68">
        <f>MIN(O50:O74,O7:O42)</f>
        <v>9.04380938208</v>
      </c>
    </row>
    <row r="78" spans="1:15" s="1" customFormat="1" ht="23.25" customHeight="1">
      <c r="A78" s="8" t="s">
        <v>26</v>
      </c>
      <c r="B78" s="7"/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1" customFormat="1" ht="17.25" customHeigh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s="1" customFormat="1" ht="18.75" customHeight="1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s="1" customFormat="1" ht="23.25" customHeight="1">
      <c r="A81" s="35"/>
      <c r="B81" s="35"/>
      <c r="C81" s="36"/>
      <c r="D81" s="37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</sheetData>
  <sheetProtection/>
  <printOptions/>
  <pageMargins left="0.4724409448818898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52">
      <selection activeCell="F69" sqref="F69"/>
    </sheetView>
  </sheetViews>
  <sheetFormatPr defaultColWidth="9.00390625" defaultRowHeight="20.25"/>
  <cols>
    <col min="1" max="1" width="9.625" style="2" customWidth="1"/>
    <col min="2" max="16384" width="9.00390625" style="2" customWidth="1"/>
  </cols>
  <sheetData>
    <row r="1" spans="1:3" ht="18.75">
      <c r="A1" s="4" t="s">
        <v>4</v>
      </c>
      <c r="B1" s="5" t="s">
        <v>3</v>
      </c>
      <c r="C1" s="2" t="s">
        <v>29</v>
      </c>
    </row>
    <row r="2" spans="1:2" ht="18.75">
      <c r="A2" s="4"/>
      <c r="B2" s="5" t="s">
        <v>17</v>
      </c>
    </row>
    <row r="3" spans="1:3" ht="18.75">
      <c r="A3" s="6">
        <v>24744</v>
      </c>
      <c r="B3" s="27">
        <v>1432.75</v>
      </c>
      <c r="C3" s="27">
        <v>1281.3</v>
      </c>
    </row>
    <row r="4" spans="1:3" ht="18.75">
      <c r="A4" s="6">
        <v>25111</v>
      </c>
      <c r="B4" s="27">
        <v>715.12</v>
      </c>
      <c r="C4" s="27">
        <v>1281.3</v>
      </c>
    </row>
    <row r="5" spans="1:3" ht="18.75">
      <c r="A5" s="6">
        <v>25478</v>
      </c>
      <c r="B5" s="27">
        <v>1515.5570000000002</v>
      </c>
      <c r="C5" s="27">
        <v>1281.3</v>
      </c>
    </row>
    <row r="6" spans="1:3" ht="18.75">
      <c r="A6" s="6">
        <v>25845</v>
      </c>
      <c r="B6" s="27">
        <v>2510.877</v>
      </c>
      <c r="C6" s="27">
        <v>1281.3</v>
      </c>
    </row>
    <row r="7" spans="1:3" ht="18.75">
      <c r="A7" s="6">
        <v>26212</v>
      </c>
      <c r="B7" s="27">
        <v>2406.46</v>
      </c>
      <c r="C7" s="27">
        <v>1281.3</v>
      </c>
    </row>
    <row r="8" spans="1:3" ht="18.75">
      <c r="A8" s="6">
        <v>26579</v>
      </c>
      <c r="B8" s="27">
        <v>929.656</v>
      </c>
      <c r="C8" s="27">
        <v>1281.3</v>
      </c>
    </row>
    <row r="9" spans="1:3" ht="18.75">
      <c r="A9" s="6">
        <v>26946</v>
      </c>
      <c r="B9" s="27">
        <v>2895</v>
      </c>
      <c r="C9" s="27">
        <v>1281.3</v>
      </c>
    </row>
    <row r="10" spans="1:3" ht="18.75">
      <c r="A10" s="6">
        <v>27313</v>
      </c>
      <c r="B10" s="27">
        <v>2008.2</v>
      </c>
      <c r="C10" s="27">
        <v>1281.3</v>
      </c>
    </row>
    <row r="11" spans="1:3" ht="18.75">
      <c r="A11" s="6">
        <v>27680</v>
      </c>
      <c r="B11" s="27">
        <v>2008.5929999999996</v>
      </c>
      <c r="C11" s="27">
        <v>1281.3</v>
      </c>
    </row>
    <row r="12" spans="1:3" ht="18.75">
      <c r="A12" s="6">
        <v>28047</v>
      </c>
      <c r="B12" s="27">
        <v>1177.806</v>
      </c>
      <c r="C12" s="27">
        <v>1281.3</v>
      </c>
    </row>
    <row r="13" spans="1:3" ht="18.75">
      <c r="A13" s="6">
        <v>28414</v>
      </c>
      <c r="B13" s="27">
        <v>1267.5659999999998</v>
      </c>
      <c r="C13" s="27">
        <v>1281.3</v>
      </c>
    </row>
    <row r="14" spans="1:3" ht="18.75">
      <c r="A14" s="6">
        <v>28781</v>
      </c>
      <c r="B14" s="27">
        <v>1929.1119999999999</v>
      </c>
      <c r="C14" s="27">
        <v>1281.3</v>
      </c>
    </row>
    <row r="15" spans="1:3" ht="18.75">
      <c r="A15" s="6">
        <v>29148</v>
      </c>
      <c r="B15" s="27">
        <v>681.29</v>
      </c>
      <c r="C15" s="27">
        <v>1281.3</v>
      </c>
    </row>
    <row r="16" spans="1:3" ht="18.75">
      <c r="A16" s="6">
        <v>29515</v>
      </c>
      <c r="B16" s="27">
        <v>942.02</v>
      </c>
      <c r="C16" s="27">
        <v>1281.3</v>
      </c>
    </row>
    <row r="17" spans="1:3" ht="18.75">
      <c r="A17" s="6">
        <v>29882</v>
      </c>
      <c r="B17" s="27">
        <v>1571.32</v>
      </c>
      <c r="C17" s="27">
        <v>1281.3</v>
      </c>
    </row>
    <row r="18" spans="1:3" ht="18.75">
      <c r="A18" s="6">
        <v>30249</v>
      </c>
      <c r="B18" s="27">
        <v>514.99</v>
      </c>
      <c r="C18" s="27">
        <v>1281.3</v>
      </c>
    </row>
    <row r="19" spans="1:3" ht="18.75">
      <c r="A19" s="6">
        <v>30616</v>
      </c>
      <c r="B19" s="27">
        <v>761.88</v>
      </c>
      <c r="C19" s="27">
        <v>1281.3</v>
      </c>
    </row>
    <row r="20" spans="1:3" ht="18.75">
      <c r="A20" s="6">
        <v>30983</v>
      </c>
      <c r="B20" s="27">
        <v>612.98</v>
      </c>
      <c r="C20" s="27">
        <v>1281.3</v>
      </c>
    </row>
    <row r="21" spans="1:3" ht="18.75">
      <c r="A21" s="6">
        <v>31350</v>
      </c>
      <c r="B21" s="27">
        <v>846.39</v>
      </c>
      <c r="C21" s="27">
        <v>1281.3</v>
      </c>
    </row>
    <row r="22" spans="1:3" ht="18.75">
      <c r="A22" s="6">
        <v>31717</v>
      </c>
      <c r="B22" s="27">
        <v>691.38</v>
      </c>
      <c r="C22" s="27">
        <v>1281.3</v>
      </c>
    </row>
    <row r="23" spans="1:3" ht="18.75">
      <c r="A23" s="6">
        <v>32084</v>
      </c>
      <c r="B23" s="27">
        <v>1005.41</v>
      </c>
      <c r="C23" s="27">
        <v>1281.3</v>
      </c>
    </row>
    <row r="24" spans="1:3" ht="18.75">
      <c r="A24" s="6">
        <v>32451</v>
      </c>
      <c r="B24" s="27">
        <v>1354.26</v>
      </c>
      <c r="C24" s="27">
        <v>1281.3</v>
      </c>
    </row>
    <row r="25" spans="1:3" ht="18.75">
      <c r="A25" s="6">
        <v>32818</v>
      </c>
      <c r="B25" s="27">
        <v>943.24</v>
      </c>
      <c r="C25" s="27">
        <v>1281.3</v>
      </c>
    </row>
    <row r="26" spans="1:3" ht="18.75">
      <c r="A26" s="6">
        <v>33185</v>
      </c>
      <c r="B26" s="27">
        <v>616.64</v>
      </c>
      <c r="C26" s="27">
        <v>1281.3</v>
      </c>
    </row>
    <row r="27" spans="1:3" ht="18.75">
      <c r="A27" s="6">
        <v>33552</v>
      </c>
      <c r="B27" s="27">
        <v>465.95</v>
      </c>
      <c r="C27" s="27">
        <v>1281.3</v>
      </c>
    </row>
    <row r="28" spans="1:3" ht="18.75">
      <c r="A28" s="6">
        <v>33919</v>
      </c>
      <c r="B28" s="27">
        <v>591.95</v>
      </c>
      <c r="C28" s="27">
        <v>1281.3</v>
      </c>
    </row>
    <row r="29" spans="1:3" ht="18.75">
      <c r="A29" s="6">
        <v>34286</v>
      </c>
      <c r="B29" s="27">
        <v>398.89</v>
      </c>
      <c r="C29" s="27">
        <v>1281.3</v>
      </c>
    </row>
    <row r="30" spans="1:3" ht="18.75">
      <c r="A30" s="6">
        <v>34653</v>
      </c>
      <c r="B30" s="27">
        <v>2244.22</v>
      </c>
      <c r="C30" s="27">
        <v>1281.3</v>
      </c>
    </row>
    <row r="31" spans="1:3" ht="18.75">
      <c r="A31" s="6">
        <v>35020</v>
      </c>
      <c r="B31" s="27">
        <v>1317.621</v>
      </c>
      <c r="C31" s="27">
        <v>1281.3</v>
      </c>
    </row>
    <row r="32" spans="1:3" ht="18.75">
      <c r="A32" s="6">
        <v>35387</v>
      </c>
      <c r="B32" s="27">
        <v>1308.445</v>
      </c>
      <c r="C32" s="27">
        <v>1281.3</v>
      </c>
    </row>
    <row r="33" spans="1:3" ht="18.75">
      <c r="A33" s="6">
        <v>35754</v>
      </c>
      <c r="B33" s="27">
        <v>508.077</v>
      </c>
      <c r="C33" s="27">
        <v>1281.3</v>
      </c>
    </row>
    <row r="34" spans="1:3" ht="18.75">
      <c r="A34" s="6">
        <v>36121</v>
      </c>
      <c r="B34" s="27">
        <v>409.45899999999995</v>
      </c>
      <c r="C34" s="27">
        <v>1281.3</v>
      </c>
    </row>
    <row r="35" spans="1:3" ht="18.75">
      <c r="A35" s="6">
        <v>36488</v>
      </c>
      <c r="B35" s="27">
        <v>1276.1859999999997</v>
      </c>
      <c r="C35" s="27">
        <v>1281.3</v>
      </c>
    </row>
    <row r="36" spans="1:3" ht="18.75">
      <c r="A36" s="6">
        <v>36855</v>
      </c>
      <c r="B36" s="27">
        <v>1271.666</v>
      </c>
      <c r="C36" s="27">
        <v>1281.3</v>
      </c>
    </row>
    <row r="37" spans="1:3" ht="18.75">
      <c r="A37" s="6">
        <v>37222</v>
      </c>
      <c r="B37" s="27">
        <v>1468.84</v>
      </c>
      <c r="C37" s="27">
        <v>1281.3</v>
      </c>
    </row>
    <row r="38" spans="1:3" ht="18.75">
      <c r="A38" s="6">
        <v>37589</v>
      </c>
      <c r="B38" s="27">
        <v>2110.75</v>
      </c>
      <c r="C38" s="27">
        <v>1281.3</v>
      </c>
    </row>
    <row r="39" spans="1:3" ht="18.75">
      <c r="A39" s="6">
        <v>37956</v>
      </c>
      <c r="B39" s="27">
        <v>744.6529999999999</v>
      </c>
      <c r="C39" s="27">
        <v>1281.3</v>
      </c>
    </row>
    <row r="40" spans="1:3" ht="18.75">
      <c r="A40" s="6">
        <v>38323</v>
      </c>
      <c r="B40" s="27">
        <v>821.284</v>
      </c>
      <c r="C40" s="27">
        <v>1281.3</v>
      </c>
    </row>
    <row r="41" spans="1:3" ht="18.75">
      <c r="A41" s="6">
        <v>38690</v>
      </c>
      <c r="B41" s="27">
        <v>1477.8676800000003</v>
      </c>
      <c r="C41" s="27">
        <v>1281.3</v>
      </c>
    </row>
    <row r="42" spans="1:3" ht="18.75">
      <c r="A42" s="6">
        <v>39057</v>
      </c>
      <c r="B42" s="27">
        <v>2708.37</v>
      </c>
      <c r="C42" s="27">
        <v>1281.3</v>
      </c>
    </row>
    <row r="43" spans="1:3" ht="18.75">
      <c r="A43" s="6">
        <v>39424</v>
      </c>
      <c r="B43" s="27">
        <v>1035.1368000000002</v>
      </c>
      <c r="C43" s="27">
        <v>1281.3</v>
      </c>
    </row>
    <row r="44" spans="1:3" ht="18.75">
      <c r="A44" s="6">
        <v>39791</v>
      </c>
      <c r="B44" s="27">
        <v>853.65</v>
      </c>
      <c r="C44" s="27">
        <v>1281.3</v>
      </c>
    </row>
    <row r="45" spans="1:3" ht="18.75">
      <c r="A45" s="6">
        <v>40158</v>
      </c>
      <c r="B45" s="27">
        <v>745.3</v>
      </c>
      <c r="C45" s="27">
        <v>1281.3</v>
      </c>
    </row>
    <row r="46" spans="1:3" ht="18.75">
      <c r="A46" s="6">
        <v>40525</v>
      </c>
      <c r="B46" s="27">
        <v>1486.69</v>
      </c>
      <c r="C46" s="27">
        <v>1281.3</v>
      </c>
    </row>
    <row r="47" spans="1:3" ht="18.75">
      <c r="A47" s="6">
        <v>40892</v>
      </c>
      <c r="B47" s="27">
        <v>4125.51</v>
      </c>
      <c r="C47" s="27">
        <v>1281.3</v>
      </c>
    </row>
    <row r="48" spans="1:3" ht="18.75">
      <c r="A48" s="6">
        <v>41259</v>
      </c>
      <c r="B48" s="27">
        <v>1499.8806720000002</v>
      </c>
      <c r="C48" s="27">
        <v>1281.3</v>
      </c>
    </row>
    <row r="49" spans="1:3" ht="18.75">
      <c r="A49" s="6">
        <v>41626</v>
      </c>
      <c r="B49" s="27">
        <v>1009.19</v>
      </c>
      <c r="C49" s="27">
        <v>1281.3</v>
      </c>
    </row>
    <row r="50" spans="1:3" ht="18.75">
      <c r="A50" s="6">
        <v>41993</v>
      </c>
      <c r="B50" s="27">
        <v>1013.87</v>
      </c>
      <c r="C50" s="27">
        <v>1281.3</v>
      </c>
    </row>
    <row r="51" spans="1:3" ht="18.75">
      <c r="A51" s="6">
        <v>42360</v>
      </c>
      <c r="B51" s="27">
        <v>285.21</v>
      </c>
      <c r="C51" s="27">
        <v>1281.3</v>
      </c>
    </row>
    <row r="52" spans="1:3" ht="18.75">
      <c r="A52" s="6">
        <v>42727</v>
      </c>
      <c r="B52" s="27">
        <v>1215.34</v>
      </c>
      <c r="C52" s="27">
        <v>1281.3</v>
      </c>
    </row>
    <row r="53" spans="1:3" ht="18.75">
      <c r="A53" s="6">
        <v>43094</v>
      </c>
      <c r="B53" s="27">
        <v>2213.38</v>
      </c>
      <c r="C53" s="27">
        <v>1281.3</v>
      </c>
    </row>
    <row r="54" spans="1:3" ht="18.75">
      <c r="A54" s="6">
        <v>43461</v>
      </c>
      <c r="B54" s="27">
        <v>1357.97904</v>
      </c>
      <c r="C54" s="27">
        <v>1281.3</v>
      </c>
    </row>
    <row r="55" spans="1:3" ht="18.75">
      <c r="A55" s="6">
        <v>43828</v>
      </c>
      <c r="B55" s="27">
        <v>463.8</v>
      </c>
      <c r="C55" s="27">
        <v>1281.3</v>
      </c>
    </row>
    <row r="56" spans="1:3" ht="18.75">
      <c r="A56" s="6">
        <v>44195</v>
      </c>
      <c r="B56" s="27">
        <v>351.54</v>
      </c>
      <c r="C56" s="27">
        <v>1281.3</v>
      </c>
    </row>
    <row r="57" spans="1:3" ht="18.75">
      <c r="A57" s="6">
        <v>44197</v>
      </c>
      <c r="B57" s="27">
        <v>978.34</v>
      </c>
      <c r="C57" s="27">
        <v>1281.3</v>
      </c>
    </row>
    <row r="58" spans="1:3" ht="18.75">
      <c r="A58" s="6">
        <v>44564</v>
      </c>
      <c r="B58" s="27">
        <v>2641.19</v>
      </c>
      <c r="C58" s="27">
        <v>1281.3</v>
      </c>
    </row>
    <row r="59" spans="1:3" ht="18.75">
      <c r="A59" s="6">
        <v>44931</v>
      </c>
      <c r="B59" s="27">
        <v>1262.24</v>
      </c>
      <c r="C59" s="27">
        <v>1281.3</v>
      </c>
    </row>
    <row r="60" spans="1:3" ht="18.75">
      <c r="A60" s="6"/>
      <c r="B60" s="27"/>
      <c r="C60" s="27"/>
    </row>
    <row r="61" spans="1:3" ht="18.75">
      <c r="A61" s="6"/>
      <c r="B61" s="27"/>
      <c r="C61" s="27"/>
    </row>
    <row r="62" spans="1:3" ht="18.75">
      <c r="A62" s="6"/>
      <c r="B62" s="27"/>
      <c r="C62" s="27"/>
    </row>
    <row r="63" spans="1:3" ht="18.75">
      <c r="A63" s="6"/>
      <c r="B63" s="27"/>
      <c r="C63" s="27"/>
    </row>
    <row r="64" spans="1:3" ht="18.75">
      <c r="A64" s="6"/>
      <c r="B64" s="27"/>
      <c r="C64" s="27"/>
    </row>
    <row r="65" spans="1:3" ht="18.75">
      <c r="A65" s="6"/>
      <c r="B65" s="27"/>
      <c r="C65" s="27"/>
    </row>
    <row r="66" spans="1:3" ht="18.75">
      <c r="A66" s="6"/>
      <c r="B66" s="27"/>
      <c r="C66" s="27"/>
    </row>
    <row r="67" spans="1:3" ht="18.75">
      <c r="A67" s="6"/>
      <c r="B67" s="27"/>
      <c r="C67" s="27"/>
    </row>
    <row r="68" spans="1:3" ht="18.75">
      <c r="A68" s="6"/>
      <c r="B68" s="27"/>
      <c r="C68" s="27"/>
    </row>
    <row r="69" spans="1:3" ht="18.75">
      <c r="A69" s="6"/>
      <c r="B69" s="27"/>
      <c r="C69" s="27"/>
    </row>
    <row r="70" spans="1:3" ht="18.75">
      <c r="A70" s="6"/>
      <c r="B70" s="27"/>
      <c r="C70" s="27"/>
    </row>
    <row r="71" spans="1:3" ht="18.75">
      <c r="A71" s="6"/>
      <c r="B71" s="27"/>
      <c r="C71" s="27"/>
    </row>
    <row r="72" spans="1:3" ht="18.75">
      <c r="A72" s="6"/>
      <c r="B72" s="27"/>
      <c r="C72" s="27"/>
    </row>
    <row r="73" spans="1:3" ht="18.75">
      <c r="A73" s="6"/>
      <c r="B73" s="27"/>
      <c r="C73" s="27"/>
    </row>
    <row r="74" spans="1:3" ht="18.75">
      <c r="A74" s="6"/>
      <c r="B74" s="27"/>
      <c r="C74" s="27"/>
    </row>
    <row r="75" spans="1:3" ht="18.75">
      <c r="A75" s="6"/>
      <c r="B75" s="27"/>
      <c r="C75" s="27"/>
    </row>
    <row r="76" spans="1:3" ht="18.75">
      <c r="A76" s="6"/>
      <c r="B76" s="27"/>
      <c r="C76" s="27"/>
    </row>
    <row r="77" spans="1:3" ht="18.75">
      <c r="A77" s="6"/>
      <c r="B77" s="27"/>
      <c r="C77" s="27"/>
    </row>
    <row r="78" spans="1:3" ht="18.75">
      <c r="A78" s="6"/>
      <c r="B78" s="27"/>
      <c r="C78" s="27"/>
    </row>
    <row r="79" spans="1:3" ht="18.75">
      <c r="A79" s="6"/>
      <c r="B79" s="27"/>
      <c r="C79" s="27"/>
    </row>
    <row r="80" spans="1:3" ht="18.75">
      <c r="A80" s="6"/>
      <c r="B80" s="27"/>
      <c r="C80" s="27"/>
    </row>
    <row r="81" spans="1:3" ht="18.75">
      <c r="A81" s="6"/>
      <c r="B81" s="27"/>
      <c r="C81" s="27"/>
    </row>
    <row r="82" spans="1:3" ht="18.75">
      <c r="A82" s="6"/>
      <c r="B82" s="27"/>
      <c r="C82" s="27"/>
    </row>
    <row r="83" spans="1:3" ht="18.75">
      <c r="A83" s="6"/>
      <c r="B83" s="27"/>
      <c r="C83" s="27"/>
    </row>
    <row r="84" spans="1:3" ht="18.75">
      <c r="A84" s="6"/>
      <c r="B84" s="27"/>
      <c r="C84" s="27"/>
    </row>
    <row r="85" spans="1:3" ht="18.75">
      <c r="A85" s="6"/>
      <c r="B85" s="27"/>
      <c r="C85" s="27"/>
    </row>
    <row r="86" spans="1:3" ht="18.75">
      <c r="A86" s="6"/>
      <c r="B86" s="27"/>
      <c r="C86" s="27"/>
    </row>
    <row r="87" ht="18.75">
      <c r="A87" s="6"/>
    </row>
    <row r="88" ht="18.75">
      <c r="A88" s="6"/>
    </row>
    <row r="89" ht="18.75">
      <c r="A89" s="6"/>
    </row>
    <row r="90" ht="18.75">
      <c r="A90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2010-02-22T07:23:26Z</cp:lastPrinted>
  <dcterms:created xsi:type="dcterms:W3CDTF">1994-03-03T14:12:32Z</dcterms:created>
  <dcterms:modified xsi:type="dcterms:W3CDTF">2024-06-13T02:16:57Z</dcterms:modified>
  <cp:category/>
  <cp:version/>
  <cp:contentType/>
  <cp:contentStatus/>
</cp:coreProperties>
</file>