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<sst xmlns="http://schemas.openxmlformats.org/spreadsheetml/2006/main" count="29" uniqueCount="24">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</sst>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60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'W.25-H.05'!$A$7:$A$22</c:f>
              <c:numCache>
                <c:ptCount val="16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  <c:pt idx="15">
                  <c:v>2567</c:v>
                </c:pt>
              </c:numCache>
            </c:numRef>
          </c:cat>
          <c:val>
            <c:numRef>
              <c:f>'W.25-H.05'!$N$7:$N$22</c:f>
              <c:numCache>
                <c:ptCount val="16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70.14999999999999</c:v>
                </c:pt>
                <c:pt idx="11">
                  <c:v>64.86</c:v>
                </c:pt>
                <c:pt idx="12">
                  <c:v>128.3602464000001</c:v>
                </c:pt>
                <c:pt idx="13">
                  <c:v>272.4196320000001</c:v>
                </c:pt>
                <c:pt idx="14">
                  <c:v>94.64264639999998</c:v>
                </c:pt>
                <c:pt idx="15">
                  <c:v>0</c:v>
                </c:pt>
              </c:numCache>
            </c:numRef>
          </c:val>
        </c:ser>
        <c:gapWidth val="100"/>
        <c:axId val="38748460"/>
        <c:axId val="13191821"/>
      </c:barChart>
      <c:lineChart>
        <c:grouping val="standard"/>
        <c:varyColors val="0"/>
        <c:ser>
          <c:idx val="1"/>
          <c:order val="1"/>
          <c:tx>
            <c:v>ค่าเฉลี่ย 152.0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'W.25-H.05'!$A$7:$A$21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'W.25-H.05'!$P$7:$P$21</c:f>
              <c:numCache>
                <c:ptCount val="15"/>
                <c:pt idx="0">
                  <c:v>152.0396695466667</c:v>
                </c:pt>
                <c:pt idx="1">
                  <c:v>152.0396695466667</c:v>
                </c:pt>
                <c:pt idx="2">
                  <c:v>152.0396695466667</c:v>
                </c:pt>
                <c:pt idx="3">
                  <c:v>152.0396695466667</c:v>
                </c:pt>
                <c:pt idx="4">
                  <c:v>152.0396695466667</c:v>
                </c:pt>
                <c:pt idx="5">
                  <c:v>152.0396695466667</c:v>
                </c:pt>
                <c:pt idx="6">
                  <c:v>152.0396695466667</c:v>
                </c:pt>
                <c:pt idx="7">
                  <c:v>152.0396695466667</c:v>
                </c:pt>
                <c:pt idx="8">
                  <c:v>152.0396695466667</c:v>
                </c:pt>
                <c:pt idx="9">
                  <c:v>152.0396695466667</c:v>
                </c:pt>
                <c:pt idx="10">
                  <c:v>152.0396695466667</c:v>
                </c:pt>
                <c:pt idx="11">
                  <c:v>152.0396695466667</c:v>
                </c:pt>
                <c:pt idx="12">
                  <c:v>152.0396695466667</c:v>
                </c:pt>
                <c:pt idx="13">
                  <c:v>152.0396695466667</c:v>
                </c:pt>
                <c:pt idx="14">
                  <c:v>152.0396695466667</c:v>
                </c:pt>
              </c:numCache>
            </c:numRef>
          </c:val>
          <c:smooth val="0"/>
        </c:ser>
        <c:axId val="38748460"/>
        <c:axId val="13191821"/>
      </c:lineChart>
      <c:catAx>
        <c:axId val="387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191821"/>
        <c:crossesAt val="0"/>
        <c:auto val="1"/>
        <c:lblOffset val="100"/>
        <c:tickLblSkip val="1"/>
        <c:noMultiLvlLbl val="0"/>
      </c:catAx>
      <c:valAx>
        <c:axId val="1319182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8460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6"/>
  <sheetViews>
    <sheetView showGridLines="0" zoomScalePageLayoutView="0" workbookViewId="0" topLeftCell="A7">
      <selection activeCell="P29" sqref="P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>+N7*1000000/(365*86400)</f>
        <v>3.8951780821917814</v>
      </c>
      <c r="P7" s="38">
        <f aca="true" t="shared" si="1" ref="P7:P21">$N$27</f>
        <v>152.0396695466667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aca="true" t="shared" si="2" ref="O8:O19">+N8*1000000/(365*86400)</f>
        <v>4.4550684931506845</v>
      </c>
      <c r="P8" s="38">
        <f t="shared" si="1"/>
        <v>152.0396695466667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2"/>
        <v>8.974482191780822</v>
      </c>
      <c r="P9" s="38">
        <f t="shared" si="1"/>
        <v>152.0396695466667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2"/>
        <v>3.790027397260273</v>
      </c>
      <c r="P10" s="38">
        <f t="shared" si="1"/>
        <v>152.0396695466667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2"/>
        <v>4.715890410958905</v>
      </c>
      <c r="P11" s="38">
        <f t="shared" si="1"/>
        <v>152.0396695466667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2"/>
        <v>3.3782739726027398</v>
      </c>
      <c r="P12" s="38">
        <f t="shared" si="1"/>
        <v>152.0396695466667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 aca="true" t="shared" si="3" ref="N13:N18">SUM(B13:M13)</f>
        <v>15.97</v>
      </c>
      <c r="O13" s="37">
        <f t="shared" si="2"/>
        <v>0.5064053779807205</v>
      </c>
      <c r="P13" s="38">
        <f t="shared" si="1"/>
        <v>152.0396695466667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 t="shared" si="3"/>
        <v>218.35999999999999</v>
      </c>
      <c r="O14" s="37">
        <f t="shared" si="2"/>
        <v>6.924150177574835</v>
      </c>
      <c r="P14" s="38">
        <f t="shared" si="1"/>
        <v>152.0396695466667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 t="shared" si="3"/>
        <v>282.34000000000003</v>
      </c>
      <c r="O15" s="37">
        <f t="shared" si="2"/>
        <v>8.952942668696096</v>
      </c>
      <c r="P15" s="38">
        <f t="shared" si="1"/>
        <v>152.0396695466667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 t="shared" si="3"/>
        <v>212.36000000000004</v>
      </c>
      <c r="O16" s="37">
        <f t="shared" si="2"/>
        <v>6.733891425672248</v>
      </c>
      <c r="P16" s="38">
        <f t="shared" si="1"/>
        <v>152.0396695466667</v>
      </c>
      <c r="Q16" s="33"/>
    </row>
    <row r="17" spans="1:17" ht="15" customHeight="1">
      <c r="A17" s="32">
        <v>2562</v>
      </c>
      <c r="B17" s="35">
        <v>6.92</v>
      </c>
      <c r="C17" s="35">
        <v>4.98</v>
      </c>
      <c r="D17" s="35">
        <v>3.57</v>
      </c>
      <c r="E17" s="35">
        <v>2.83</v>
      </c>
      <c r="F17" s="35">
        <v>28.91</v>
      </c>
      <c r="G17" s="35">
        <v>16.33</v>
      </c>
      <c r="H17" s="35">
        <v>3.35</v>
      </c>
      <c r="I17" s="35">
        <v>1.97</v>
      </c>
      <c r="J17" s="35">
        <v>0.27</v>
      </c>
      <c r="K17" s="35">
        <v>0.26</v>
      </c>
      <c r="L17" s="35">
        <v>0.66</v>
      </c>
      <c r="M17" s="35">
        <v>0.1</v>
      </c>
      <c r="N17" s="36">
        <f t="shared" si="3"/>
        <v>70.14999999999999</v>
      </c>
      <c r="O17" s="37">
        <f t="shared" si="2"/>
        <v>2.224441907661085</v>
      </c>
      <c r="P17" s="38">
        <f t="shared" si="1"/>
        <v>152.0396695466667</v>
      </c>
      <c r="Q17" s="33"/>
    </row>
    <row r="18" spans="1:17" ht="15" customHeight="1">
      <c r="A18" s="32">
        <v>2563</v>
      </c>
      <c r="B18" s="35">
        <v>0.03</v>
      </c>
      <c r="C18" s="35">
        <v>1.34</v>
      </c>
      <c r="D18" s="35">
        <v>3.53</v>
      </c>
      <c r="E18" s="35">
        <v>4.3</v>
      </c>
      <c r="F18" s="35">
        <v>43.41</v>
      </c>
      <c r="G18" s="35">
        <v>3.9</v>
      </c>
      <c r="H18" s="35">
        <v>2.28</v>
      </c>
      <c r="I18" s="35">
        <v>2.72</v>
      </c>
      <c r="J18" s="35">
        <v>0.91</v>
      </c>
      <c r="K18" s="35">
        <v>0.68</v>
      </c>
      <c r="L18" s="35">
        <v>0.59</v>
      </c>
      <c r="M18" s="35">
        <v>1.17</v>
      </c>
      <c r="N18" s="36">
        <f t="shared" si="3"/>
        <v>64.86</v>
      </c>
      <c r="O18" s="37">
        <f t="shared" si="2"/>
        <v>2.056697108066971</v>
      </c>
      <c r="P18" s="38">
        <f t="shared" si="1"/>
        <v>152.0396695466667</v>
      </c>
      <c r="Q18" s="33"/>
    </row>
    <row r="19" spans="1:17" ht="15" customHeight="1">
      <c r="A19" s="32">
        <v>2564</v>
      </c>
      <c r="B19" s="35">
        <v>4.937760000000003</v>
      </c>
      <c r="C19" s="35">
        <v>5.870880000000001</v>
      </c>
      <c r="D19" s="35">
        <v>8.015760000000004</v>
      </c>
      <c r="E19" s="35">
        <v>10.373184000000004</v>
      </c>
      <c r="F19" s="35">
        <v>15.109200000000016</v>
      </c>
      <c r="G19" s="35">
        <v>31.428864000000036</v>
      </c>
      <c r="H19" s="35">
        <v>30.352320000000027</v>
      </c>
      <c r="I19" s="35">
        <v>17.27352000000001</v>
      </c>
      <c r="J19" s="35">
        <v>2.9280960000000014</v>
      </c>
      <c r="K19" s="35">
        <v>0.7284384000000004</v>
      </c>
      <c r="L19" s="35">
        <v>0.6091200000000003</v>
      </c>
      <c r="M19" s="35">
        <v>0.7331040000000004</v>
      </c>
      <c r="N19" s="36">
        <f>SUM(B19:M19)</f>
        <v>128.3602464000001</v>
      </c>
      <c r="O19" s="37">
        <f t="shared" si="2"/>
        <v>4.070276712328771</v>
      </c>
      <c r="P19" s="38">
        <f t="shared" si="1"/>
        <v>152.0396695466667</v>
      </c>
      <c r="Q19" s="33"/>
    </row>
    <row r="20" spans="1:17" ht="15" customHeight="1">
      <c r="A20" s="32">
        <v>2565</v>
      </c>
      <c r="B20" s="35">
        <v>0.7499520000000003</v>
      </c>
      <c r="C20" s="35">
        <v>31.21416000000001</v>
      </c>
      <c r="D20" s="35">
        <v>4.318272000000002</v>
      </c>
      <c r="E20" s="35">
        <v>50.894352</v>
      </c>
      <c r="F20" s="35">
        <v>59.66654400000001</v>
      </c>
      <c r="G20" s="35">
        <v>72.74879999999999</v>
      </c>
      <c r="H20" s="35">
        <v>38.035008000000005</v>
      </c>
      <c r="I20" s="35">
        <v>10.643616000000003</v>
      </c>
      <c r="J20" s="35">
        <v>3.158784000000002</v>
      </c>
      <c r="K20" s="35">
        <v>0.3900960000000002</v>
      </c>
      <c r="L20" s="35">
        <v>0.422496</v>
      </c>
      <c r="M20" s="35">
        <v>0.17755199999999996</v>
      </c>
      <c r="N20" s="36">
        <f>SUM(B20:M20)</f>
        <v>272.4196320000001</v>
      </c>
      <c r="O20" s="37">
        <f>+N20*1000000/(365*86400)</f>
        <v>8.638369863013702</v>
      </c>
      <c r="P20" s="38">
        <f t="shared" si="1"/>
        <v>152.0396695466667</v>
      </c>
      <c r="Q20" s="33"/>
    </row>
    <row r="21" spans="1:17" ht="15" customHeight="1">
      <c r="A21" s="32">
        <v>2566</v>
      </c>
      <c r="B21" s="35">
        <v>0.12441600000000003</v>
      </c>
      <c r="C21" s="35">
        <v>1.703376000000001</v>
      </c>
      <c r="D21" s="35">
        <v>0.23241600000000012</v>
      </c>
      <c r="E21" s="35">
        <v>0.11793599999999999</v>
      </c>
      <c r="F21" s="35">
        <v>2.004912000000001</v>
      </c>
      <c r="G21" s="35">
        <v>46.45209599999999</v>
      </c>
      <c r="H21" s="35">
        <v>31.78612799999999</v>
      </c>
      <c r="I21" s="35">
        <v>8.326368000000002</v>
      </c>
      <c r="J21" s="35">
        <v>2.145312000000001</v>
      </c>
      <c r="K21" s="35">
        <v>0.8821440000000007</v>
      </c>
      <c r="L21" s="35">
        <v>0.6186240000000004</v>
      </c>
      <c r="M21" s="35">
        <v>0.24891840000000018</v>
      </c>
      <c r="N21" s="36">
        <f>SUM(B21:M21)</f>
        <v>94.64264639999998</v>
      </c>
      <c r="O21" s="37">
        <f>+N21*1000000/(365*86400)</f>
        <v>3.0010986301369855</v>
      </c>
      <c r="P21" s="38">
        <f t="shared" si="1"/>
        <v>152.0396695466667</v>
      </c>
      <c r="Q21" s="33"/>
    </row>
    <row r="22" spans="1:17" ht="15" customHeight="1">
      <c r="A22" s="41">
        <v>2567</v>
      </c>
      <c r="B22" s="42"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>
        <f>SUM(B22:M22)</f>
        <v>0</v>
      </c>
      <c r="O22" s="44">
        <f>+N22*1000000/(365*86400)</f>
        <v>0</v>
      </c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4" t="s">
        <v>19</v>
      </c>
      <c r="B26" s="39">
        <f>MAX(B7:B21)</f>
        <v>6.92</v>
      </c>
      <c r="C26" s="39">
        <f aca="true" t="shared" si="4" ref="C26:M26">MAX(C7:C21)</f>
        <v>31.21416000000001</v>
      </c>
      <c r="D26" s="39">
        <f t="shared" si="4"/>
        <v>22.98412800000001</v>
      </c>
      <c r="E26" s="39">
        <f t="shared" si="4"/>
        <v>53.08</v>
      </c>
      <c r="F26" s="39">
        <f t="shared" si="4"/>
        <v>94.804992</v>
      </c>
      <c r="G26" s="39">
        <f t="shared" si="4"/>
        <v>72.76176</v>
      </c>
      <c r="H26" s="39">
        <f t="shared" si="4"/>
        <v>85.48</v>
      </c>
      <c r="I26" s="39">
        <f t="shared" si="4"/>
        <v>34.63</v>
      </c>
      <c r="J26" s="39">
        <f t="shared" si="4"/>
        <v>8</v>
      </c>
      <c r="K26" s="39">
        <f t="shared" si="4"/>
        <v>5.6</v>
      </c>
      <c r="L26" s="39">
        <f t="shared" si="4"/>
        <v>2.25</v>
      </c>
      <c r="M26" s="39">
        <f t="shared" si="4"/>
        <v>7.75</v>
      </c>
      <c r="N26" s="39">
        <f>MAX(N7:N21)</f>
        <v>283.01927040000004</v>
      </c>
      <c r="O26" s="37">
        <f>+N26*1000000/(365*86400)</f>
        <v>8.974482191780822</v>
      </c>
      <c r="P26" s="40"/>
      <c r="Q26" s="33"/>
    </row>
    <row r="27" spans="1:17" ht="15" customHeight="1">
      <c r="A27" s="34" t="s">
        <v>16</v>
      </c>
      <c r="B27" s="39">
        <f>AVERAGE(B7:B21)</f>
        <v>1.5085653333333338</v>
      </c>
      <c r="C27" s="39">
        <f aca="true" t="shared" si="5" ref="C27:M27">AVERAGE(C7:C21)</f>
        <v>8.960258133333333</v>
      </c>
      <c r="D27" s="39">
        <f t="shared" si="5"/>
        <v>6.587056000000001</v>
      </c>
      <c r="E27" s="39">
        <f t="shared" si="5"/>
        <v>12.944560000000001</v>
      </c>
      <c r="F27" s="39">
        <f t="shared" si="5"/>
        <v>32.27941653333333</v>
      </c>
      <c r="G27" s="39">
        <f t="shared" si="5"/>
        <v>41.34717439999999</v>
      </c>
      <c r="H27" s="39">
        <f t="shared" si="5"/>
        <v>29.404770133333333</v>
      </c>
      <c r="I27" s="39">
        <f t="shared" si="5"/>
        <v>12.16584746666667</v>
      </c>
      <c r="J27" s="39">
        <f t="shared" si="5"/>
        <v>3.4318026666666674</v>
      </c>
      <c r="K27" s="39">
        <f t="shared" si="5"/>
        <v>1.7250500266666668</v>
      </c>
      <c r="L27" s="39">
        <f t="shared" si="5"/>
        <v>0.6939737600000001</v>
      </c>
      <c r="M27" s="39">
        <f t="shared" si="5"/>
        <v>0.9911950933333334</v>
      </c>
      <c r="N27" s="39">
        <f>SUM(B27:M27)</f>
        <v>152.0396695466667</v>
      </c>
      <c r="O27" s="37">
        <f>+N27*1000000/(365*86400)</f>
        <v>4.821146294605108</v>
      </c>
      <c r="P27" s="40"/>
      <c r="Q27" s="33"/>
    </row>
    <row r="28" spans="1:17" ht="15" customHeight="1">
      <c r="A28" s="34" t="s">
        <v>20</v>
      </c>
      <c r="B28" s="39">
        <f>MIN(B7:B21)</f>
        <v>0</v>
      </c>
      <c r="C28" s="39">
        <f aca="true" t="shared" si="6" ref="C28:M28">MIN(C7:C21)</f>
        <v>0.1693440000000001</v>
      </c>
      <c r="D28" s="39">
        <f t="shared" si="6"/>
        <v>0.09331200000000005</v>
      </c>
      <c r="E28" s="39">
        <f t="shared" si="6"/>
        <v>0.07516800000000001</v>
      </c>
      <c r="F28" s="39">
        <f t="shared" si="6"/>
        <v>1.05</v>
      </c>
      <c r="G28" s="39">
        <f t="shared" si="6"/>
        <v>3.9</v>
      </c>
      <c r="H28" s="39">
        <f t="shared" si="6"/>
        <v>1.16</v>
      </c>
      <c r="I28" s="39">
        <f t="shared" si="6"/>
        <v>1.97</v>
      </c>
      <c r="J28" s="39">
        <f t="shared" si="6"/>
        <v>0.27</v>
      </c>
      <c r="K28" s="39">
        <f t="shared" si="6"/>
        <v>0.26</v>
      </c>
      <c r="L28" s="39">
        <f t="shared" si="6"/>
        <v>0.06791040000000044</v>
      </c>
      <c r="M28" s="39">
        <f t="shared" si="6"/>
        <v>0.03801600000000002</v>
      </c>
      <c r="N28" s="39">
        <f>MIN(N7:N21)</f>
        <v>15.97</v>
      </c>
      <c r="O28" s="37">
        <f>+N28*1000000/(365*86400)</f>
        <v>0.5064053779807205</v>
      </c>
      <c r="P28" s="40"/>
      <c r="Q28" s="33"/>
    </row>
    <row r="29" spans="1:15" ht="21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24.75" customHeight="1">
      <c r="A37" s="26"/>
      <c r="B37" s="27"/>
      <c r="C37" s="28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2016-07-13T06:43:16Z</cp:lastPrinted>
  <dcterms:created xsi:type="dcterms:W3CDTF">1994-01-31T08:04:27Z</dcterms:created>
  <dcterms:modified xsi:type="dcterms:W3CDTF">2024-05-27T07:12:23Z</dcterms:modified>
  <cp:category/>
  <cp:version/>
  <cp:contentType/>
  <cp:contentStatus/>
</cp:coreProperties>
</file>