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W.22" sheetId="1" r:id="rId1"/>
    <sheet name="ปริมาณน้ำสูงสุด" sheetId="2" r:id="rId2"/>
    <sheet name="Data W.22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<sst xmlns="http://schemas.openxmlformats.org/spreadsheetml/2006/main" count="40" uniqueCount="21">
  <si>
    <t xml:space="preserve">       ปริมาณน้ำรายปี</t>
  </si>
  <si>
    <t xml:space="preserve"> </t>
  </si>
  <si>
    <t>สถานี :  W.22  น้ำแม่จาง  บ้านวังพร้าว  อ.เกาะคา จ.ลำปาง</t>
  </si>
  <si>
    <t>พื้นที่รับน้ำ  1,549   ตร.กม.</t>
  </si>
  <si>
    <t>ตลิ่งฝั่งซ้าย 221.155 ม.(ร.ท.ก.) ตลิ่งฝั่งขวา  221.216  ม.(ร.ท.ก.)ท้องน้ำ 214.180 ม.(ร.ท.ก.) ศูนย์เสาระดับน้ำ  215.161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</si>
  <si>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</si>
  <si>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</si>
  <si>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</si>
  <si>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</si>
  <si>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</si>
  <si>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</si>
  <si>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</si>
  <si>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</si>
  <si>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</si>
  <si>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</si>
  <si>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</si>
  <si>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ม.(รท.ก.)</t>
  </si>
  <si>
    <t>ลบ.ม./วิ</t>
  </si>
  <si>
    <t>ม.(ร.ท.ก.)</t>
  </si>
  <si>
    <t>ล้าน ลบ.ม.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</si>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</sst>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.00_ ;\-#,##0.00\ 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189" fontId="0" fillId="0" borderId="0" xfId="0" applyAlignment="1">
      <alignment/>
    </xf>
    <xf numFmtId="0" fontId="25" fillId="0" borderId="0" xfId="46" applyFont="1">
      <alignment/>
      <protection/>
    </xf>
    <xf numFmtId="2" fontId="26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19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2" fontId="25" fillId="0" borderId="0" xfId="46" applyNumberFormat="1" applyFont="1" applyAlignment="1">
      <alignment horizontal="center"/>
      <protection/>
    </xf>
    <xf numFmtId="192" fontId="25" fillId="0" borderId="0" xfId="46" applyNumberFormat="1" applyFont="1" applyAlignment="1">
      <alignment horizontal="center"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3" fontId="0" fillId="0" borderId="0" xfId="46" applyNumberFormat="1" applyFont="1" applyFill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2" fontId="26" fillId="0" borderId="0" xfId="46" applyNumberFormat="1" applyFont="1" applyBorder="1" applyAlignment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"/>
      <protection/>
    </xf>
    <xf numFmtId="2" fontId="26" fillId="0" borderId="0" xfId="46" applyNumberFormat="1" applyFont="1" applyBorder="1" applyAlignment="1">
      <alignment horizontal="centerContinuous"/>
      <protection/>
    </xf>
    <xf numFmtId="0" fontId="25" fillId="0" borderId="0" xfId="46" applyFont="1" applyAlignment="1">
      <alignment horizontal="right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2" fontId="26" fillId="0" borderId="0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 applyAlignment="1">
      <alignment horizontal="center"/>
      <protection/>
    </xf>
    <xf numFmtId="2" fontId="26" fillId="0" borderId="0" xfId="46" applyNumberFormat="1" applyFont="1" applyBorder="1">
      <alignment/>
      <protection/>
    </xf>
    <xf numFmtId="0" fontId="0" fillId="0" borderId="10" xfId="46" applyFont="1" applyFill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Fill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28" fillId="0" borderId="0" xfId="46" applyNumberFormat="1" applyFont="1" applyBorder="1">
      <alignment/>
      <protection/>
    </xf>
    <xf numFmtId="0" fontId="29" fillId="0" borderId="0" xfId="46" applyFont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30" fillId="0" borderId="20" xfId="46" applyNumberFormat="1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2" fontId="29" fillId="0" borderId="0" xfId="46" applyNumberFormat="1" applyFont="1">
      <alignment/>
      <protection/>
    </xf>
    <xf numFmtId="0" fontId="26" fillId="0" borderId="16" xfId="46" applyFont="1" applyBorder="1">
      <alignment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0" fontId="25" fillId="0" borderId="16" xfId="46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>
      <alignment/>
      <protection/>
    </xf>
    <xf numFmtId="0" fontId="0" fillId="0" borderId="21" xfId="46" applyFont="1" applyBorder="1">
      <alignment/>
      <protection/>
    </xf>
    <xf numFmtId="16" fontId="0" fillId="0" borderId="23" xfId="46" applyNumberFormat="1" applyFont="1" applyBorder="1">
      <alignment/>
      <protection/>
    </xf>
    <xf numFmtId="2" fontId="25" fillId="0" borderId="0" xfId="46" applyNumberFormat="1" applyFont="1" applyBorder="1">
      <alignment/>
      <protection/>
    </xf>
    <xf numFmtId="192" fontId="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2" fontId="25" fillId="0" borderId="21" xfId="46" applyNumberFormat="1" applyFont="1" applyBorder="1">
      <alignment/>
      <protection/>
    </xf>
    <xf numFmtId="2" fontId="25" fillId="0" borderId="22" xfId="46" applyNumberFormat="1" applyFont="1" applyBorder="1">
      <alignment/>
      <protection/>
    </xf>
    <xf numFmtId="192" fontId="31" fillId="0" borderId="23" xfId="46" applyNumberFormat="1" applyFont="1" applyBorder="1">
      <alignment/>
      <protection/>
    </xf>
    <xf numFmtId="2" fontId="25" fillId="0" borderId="28" xfId="46" applyNumberFormat="1" applyFont="1" applyBorder="1">
      <alignment/>
      <protection/>
    </xf>
    <xf numFmtId="192" fontId="25" fillId="0" borderId="27" xfId="46" applyNumberFormat="1" applyFont="1" applyBorder="1">
      <alignment/>
      <protection/>
    </xf>
    <xf numFmtId="0" fontId="25" fillId="0" borderId="21" xfId="46" applyFont="1" applyBorder="1">
      <alignment/>
      <protection/>
    </xf>
    <xf numFmtId="16" fontId="25" fillId="0" borderId="23" xfId="46" applyNumberFormat="1" applyFont="1" applyBorder="1">
      <alignment/>
      <protection/>
    </xf>
    <xf numFmtId="16" fontId="25" fillId="0" borderId="27" xfId="46" applyNumberFormat="1" applyFont="1" applyBorder="1">
      <alignment/>
      <protection/>
    </xf>
    <xf numFmtId="2" fontId="25" fillId="0" borderId="27" xfId="46" applyNumberFormat="1" applyFont="1" applyBorder="1">
      <alignment/>
      <protection/>
    </xf>
    <xf numFmtId="0" fontId="25" fillId="0" borderId="19" xfId="46" applyFont="1" applyBorder="1">
      <alignment/>
      <protection/>
    </xf>
    <xf numFmtId="2" fontId="25" fillId="0" borderId="29" xfId="46" applyNumberFormat="1" applyFont="1" applyBorder="1">
      <alignment/>
      <protection/>
    </xf>
    <xf numFmtId="2" fontId="25" fillId="0" borderId="30" xfId="46" applyNumberFormat="1" applyFont="1" applyBorder="1">
      <alignment/>
      <protection/>
    </xf>
    <xf numFmtId="192" fontId="25" fillId="0" borderId="31" xfId="46" applyNumberFormat="1" applyFont="1" applyBorder="1">
      <alignment/>
      <protection/>
    </xf>
    <xf numFmtId="2" fontId="25" fillId="0" borderId="32" xfId="46" applyNumberFormat="1" applyFont="1" applyBorder="1">
      <alignment/>
      <protection/>
    </xf>
    <xf numFmtId="192" fontId="25" fillId="0" borderId="33" xfId="46" applyNumberFormat="1" applyFont="1" applyBorder="1">
      <alignment/>
      <protection/>
    </xf>
    <xf numFmtId="0" fontId="25" fillId="0" borderId="29" xfId="46" applyFont="1" applyBorder="1">
      <alignment/>
      <protection/>
    </xf>
    <xf numFmtId="16" fontId="25" fillId="0" borderId="31" xfId="46" applyNumberFormat="1" applyFont="1" applyBorder="1">
      <alignment/>
      <protection/>
    </xf>
    <xf numFmtId="16" fontId="25" fillId="0" borderId="33" xfId="46" applyNumberFormat="1" applyFont="1" applyBorder="1">
      <alignment/>
      <protection/>
    </xf>
    <xf numFmtId="2" fontId="25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W.22 น้ำแม่จาง 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4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W.22'!$A$9:$A$25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W.22'!$Q$9:$Q$25</c:f>
              <c:numCache>
                <c:ptCount val="17"/>
                <c:pt idx="0">
                  <c:v>5.46</c:v>
                </c:pt>
                <c:pt idx="1">
                  <c:v>4.17</c:v>
                </c:pt>
                <c:pt idx="2">
                  <c:v>2.82</c:v>
                </c:pt>
                <c:pt idx="3">
                  <c:v>3.47</c:v>
                </c:pt>
                <c:pt idx="4">
                  <c:v>4.64</c:v>
                </c:pt>
                <c:pt idx="5">
                  <c:v>4.42</c:v>
                </c:pt>
                <c:pt idx="6">
                  <c:v>2.8000000000000114</c:v>
                </c:pt>
                <c:pt idx="7">
                  <c:v>2.6189999999999998</c:v>
                </c:pt>
                <c:pt idx="8">
                  <c:v>2.3000000000000114</c:v>
                </c:pt>
                <c:pt idx="9">
                  <c:v>1.4590000000000032</c:v>
                </c:pt>
                <c:pt idx="10">
                  <c:v>4.989000000000004</c:v>
                </c:pt>
                <c:pt idx="11">
                  <c:v>4</c:v>
                </c:pt>
                <c:pt idx="12">
                  <c:v>1.718999999999994</c:v>
                </c:pt>
                <c:pt idx="13">
                  <c:v>0.8499999999999943</c:v>
                </c:pt>
                <c:pt idx="14">
                  <c:v>2.3000000000000114</c:v>
                </c:pt>
                <c:pt idx="15">
                  <c:v>2.0889999999999986</c:v>
                </c:pt>
                <c:pt idx="16">
                  <c:v>3.3489999999999895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W.22'!$A$9:$A$25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W.22'!$T$9:$T$25</c:f>
              <c:numCache>
                <c:ptCount val="17"/>
                <c:pt idx="0">
                  <c:v>0.34</c:v>
                </c:pt>
                <c:pt idx="1">
                  <c:v>0.34</c:v>
                </c:pt>
                <c:pt idx="2">
                  <c:v>0.3</c:v>
                </c:pt>
                <c:pt idx="3">
                  <c:v>0.45000000000001705</c:v>
                </c:pt>
                <c:pt idx="4">
                  <c:v>0.34</c:v>
                </c:pt>
                <c:pt idx="5">
                  <c:v>0.17</c:v>
                </c:pt>
                <c:pt idx="6">
                  <c:v>0.09999999999999432</c:v>
                </c:pt>
                <c:pt idx="7">
                  <c:v>0.019000000000005457</c:v>
                </c:pt>
                <c:pt idx="8">
                  <c:v>0.02600000000001046</c:v>
                </c:pt>
                <c:pt idx="9">
                  <c:v>-0.40200000000001523</c:v>
                </c:pt>
                <c:pt idx="10">
                  <c:v>-0.44999999999998863</c:v>
                </c:pt>
                <c:pt idx="11">
                  <c:v>-0.7199999999999989</c:v>
                </c:pt>
                <c:pt idx="12">
                  <c:v>-0.4509999999999934</c:v>
                </c:pt>
                <c:pt idx="13">
                  <c:v>-0.36000000000001364</c:v>
                </c:pt>
                <c:pt idx="14">
                  <c:v>-0.27000000000001023</c:v>
                </c:pt>
                <c:pt idx="15">
                  <c:v>-0.5310000000000059</c:v>
                </c:pt>
              </c:numCache>
            </c:numRef>
          </c:val>
        </c:ser>
        <c:overlap val="100"/>
        <c:gapWidth val="50"/>
        <c:axId val="12911466"/>
        <c:axId val="49094331"/>
      </c:barChart>
      <c:catAx>
        <c:axId val="1291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094331"/>
        <c:crossesAt val="-1"/>
        <c:auto val="1"/>
        <c:lblOffset val="100"/>
        <c:tickLblSkip val="1"/>
        <c:noMultiLvlLbl val="0"/>
      </c:catAx>
      <c:valAx>
        <c:axId val="49094331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291146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W.22 น้ำแม่จาง 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965"/>
          <c:w val="0.8262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W.22'!$A$9:$A$24</c:f>
              <c:numCache>
                <c:ptCount val="16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</c:numCache>
            </c:numRef>
          </c:cat>
          <c:val>
            <c:numRef>
              <c:f>'Data W.22'!$C$9:$C$24</c:f>
              <c:numCache>
                <c:ptCount val="16"/>
                <c:pt idx="0">
                  <c:v>398.4</c:v>
                </c:pt>
                <c:pt idx="1">
                  <c:v>199.5</c:v>
                </c:pt>
                <c:pt idx="2">
                  <c:v>128.7</c:v>
                </c:pt>
                <c:pt idx="3">
                  <c:v>118.85</c:v>
                </c:pt>
                <c:pt idx="4">
                  <c:v>213</c:v>
                </c:pt>
                <c:pt idx="5">
                  <c:v>374.7</c:v>
                </c:pt>
                <c:pt idx="6">
                  <c:v>253.4</c:v>
                </c:pt>
                <c:pt idx="7">
                  <c:v>161.6</c:v>
                </c:pt>
                <c:pt idx="8">
                  <c:v>59.36</c:v>
                </c:pt>
                <c:pt idx="9">
                  <c:v>83.97</c:v>
                </c:pt>
                <c:pt idx="10">
                  <c:v>573.43</c:v>
                </c:pt>
                <c:pt idx="11">
                  <c:v>458</c:v>
                </c:pt>
                <c:pt idx="12">
                  <c:v>119.4</c:v>
                </c:pt>
                <c:pt idx="13">
                  <c:v>44.8</c:v>
                </c:pt>
                <c:pt idx="14">
                  <c:v>180.45</c:v>
                </c:pt>
                <c:pt idx="15">
                  <c:v>214.5</c:v>
                </c:pt>
              </c:numCache>
            </c:numRef>
          </c:val>
        </c:ser>
        <c:gapWidth val="50"/>
        <c:axId val="39195796"/>
        <c:axId val="17217845"/>
      </c:barChart>
      <c:catAx>
        <c:axId val="39195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217845"/>
        <c:crosses val="autoZero"/>
        <c:auto val="1"/>
        <c:lblOffset val="100"/>
        <c:tickLblSkip val="1"/>
        <c:noMultiLvlLbl val="0"/>
      </c:catAx>
      <c:valAx>
        <c:axId val="17217845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919579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0742878"/>
        <c:axId val="5246817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451528"/>
        <c:axId val="22063753"/>
      </c:lineChart>
      <c:catAx>
        <c:axId val="20742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2468175"/>
        <c:crossesAt val="-0.8"/>
        <c:auto val="0"/>
        <c:lblOffset val="100"/>
        <c:tickLblSkip val="4"/>
        <c:noMultiLvlLbl val="0"/>
      </c:catAx>
      <c:valAx>
        <c:axId val="5246817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0742878"/>
        <c:crossesAt val="1"/>
        <c:crossBetween val="midCat"/>
        <c:dispUnits/>
        <c:majorUnit val="0.1"/>
        <c:minorUnit val="0.02"/>
      </c:valAx>
      <c:catAx>
        <c:axId val="2451528"/>
        <c:scaling>
          <c:orientation val="minMax"/>
        </c:scaling>
        <c:axPos val="b"/>
        <c:delete val="1"/>
        <c:majorTickMark val="out"/>
        <c:minorTickMark val="none"/>
        <c:tickLblPos val="nextTo"/>
        <c:crossAx val="22063753"/>
        <c:crosses val="autoZero"/>
        <c:auto val="0"/>
        <c:lblOffset val="100"/>
        <c:tickLblSkip val="1"/>
        <c:noMultiLvlLbl val="0"/>
      </c:catAx>
      <c:valAx>
        <c:axId val="22063753"/>
        <c:scaling>
          <c:orientation val="minMax"/>
        </c:scaling>
        <c:axPos val="l"/>
        <c:delete val="1"/>
        <c:majorTickMark val="out"/>
        <c:minorTickMark val="none"/>
        <c:tickLblPos val="nextTo"/>
        <c:crossAx val="245152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966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workbookViewId="0" topLeftCell="A16">
      <selection activeCell="W27" sqref="W27"/>
    </sheetView>
  </sheetViews>
  <sheetFormatPr defaultColWidth="9.33203125" defaultRowHeight="21"/>
  <cols>
    <col min="1" max="1" width="8.5" style="1" customWidth="1"/>
    <col min="2" max="2" width="8.5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2.83203125" style="1" customWidth="1"/>
    <col min="18" max="18" width="9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/>
      <c r="AN3" s="20"/>
    </row>
    <row r="4" spans="1:40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P4" s="13"/>
      <c r="AM4" s="19"/>
      <c r="AN4" s="20"/>
    </row>
    <row r="5" spans="1:40" ht="21.7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P5" s="31"/>
      <c r="Q5" s="1">
        <v>215.161</v>
      </c>
      <c r="AM5" s="19"/>
      <c r="AN5" s="20"/>
    </row>
    <row r="6" spans="1:40" ht="21.7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9"/>
      <c r="P6" s="40"/>
      <c r="Q6" s="41"/>
      <c r="R6" s="41"/>
      <c r="AM6" s="19"/>
      <c r="AN6" s="20"/>
    </row>
    <row r="7" spans="1:40" s="6" customFormat="1" ht="21.75">
      <c r="A7" s="42" t="s">
        <v>11</v>
      </c>
      <c r="B7" s="43" t="s">
        <v>12</v>
      </c>
      <c r="C7" s="43" t="s">
        <v>13</v>
      </c>
      <c r="D7" s="44" t="s">
        <v>14</v>
      </c>
      <c r="E7" s="43" t="s">
        <v>12</v>
      </c>
      <c r="F7" s="43" t="s">
        <v>13</v>
      </c>
      <c r="G7" s="44" t="s">
        <v>14</v>
      </c>
      <c r="H7" s="43" t="s">
        <v>12</v>
      </c>
      <c r="I7" s="43" t="s">
        <v>13</v>
      </c>
      <c r="J7" s="44" t="s">
        <v>14</v>
      </c>
      <c r="K7" s="43" t="s">
        <v>12</v>
      </c>
      <c r="L7" s="43" t="s">
        <v>13</v>
      </c>
      <c r="M7" s="45" t="s">
        <v>14</v>
      </c>
      <c r="N7" s="43" t="s">
        <v>13</v>
      </c>
      <c r="O7" s="43" t="s">
        <v>15</v>
      </c>
      <c r="P7" s="46"/>
      <c r="AM7" s="19"/>
      <c r="AN7" s="20"/>
    </row>
    <row r="8" spans="1:40" ht="21.75">
      <c r="A8" s="47"/>
      <c r="B8" s="48" t="s">
        <v>16</v>
      </c>
      <c r="C8" s="48" t="s">
        <v>17</v>
      </c>
      <c r="D8" s="49"/>
      <c r="E8" s="48" t="s">
        <v>18</v>
      </c>
      <c r="F8" s="48" t="s">
        <v>17</v>
      </c>
      <c r="G8" s="49"/>
      <c r="H8" s="48" t="s">
        <v>18</v>
      </c>
      <c r="I8" s="48" t="s">
        <v>17</v>
      </c>
      <c r="J8" s="49"/>
      <c r="K8" s="48" t="s">
        <v>18</v>
      </c>
      <c r="L8" s="48" t="s">
        <v>17</v>
      </c>
      <c r="M8" s="50"/>
      <c r="N8" s="48" t="s">
        <v>19</v>
      </c>
      <c r="O8" s="48" t="s">
        <v>17</v>
      </c>
      <c r="P8" s="51"/>
      <c r="AM8" s="19"/>
      <c r="AN8" s="20"/>
    </row>
    <row r="9" spans="1:40" s="66" customFormat="1" ht="21">
      <c r="A9" s="52">
        <v>2544</v>
      </c>
      <c r="B9" s="53">
        <f aca="true" t="shared" si="0" ref="B9:B14">$Q$5+Q9</f>
        <v>220.621</v>
      </c>
      <c r="C9" s="54">
        <v>398.4</v>
      </c>
      <c r="D9" s="55">
        <v>37559</v>
      </c>
      <c r="E9" s="56">
        <f aca="true" t="shared" si="1" ref="E9:E14">$Q$5+R9</f>
        <v>220.061</v>
      </c>
      <c r="F9" s="57">
        <v>284</v>
      </c>
      <c r="G9" s="58">
        <v>37559</v>
      </c>
      <c r="H9" s="59">
        <f aca="true" t="shared" si="2" ref="H9:H14">$Q$5+T9</f>
        <v>215.501</v>
      </c>
      <c r="I9" s="60">
        <v>0.07</v>
      </c>
      <c r="J9" s="61">
        <v>37320</v>
      </c>
      <c r="K9" s="56">
        <f aca="true" t="shared" si="3" ref="K9:K14">$Q$5+U9</f>
        <v>215.511</v>
      </c>
      <c r="L9" s="57">
        <v>0.07</v>
      </c>
      <c r="M9" s="58">
        <v>37320</v>
      </c>
      <c r="N9" s="59">
        <v>246.896</v>
      </c>
      <c r="O9" s="62">
        <v>7.83</v>
      </c>
      <c r="P9" s="63"/>
      <c r="Q9" s="64">
        <v>5.46</v>
      </c>
      <c r="R9" s="65">
        <v>4.9</v>
      </c>
      <c r="T9" s="65">
        <v>0.34</v>
      </c>
      <c r="U9" s="66">
        <v>0.35</v>
      </c>
      <c r="AM9" s="19"/>
      <c r="AN9" s="20"/>
    </row>
    <row r="10" spans="1:40" s="66" customFormat="1" ht="21">
      <c r="A10" s="67">
        <v>2545</v>
      </c>
      <c r="B10" s="68">
        <f t="shared" si="0"/>
        <v>219.331</v>
      </c>
      <c r="C10" s="60">
        <v>199.5</v>
      </c>
      <c r="D10" s="61">
        <v>37520</v>
      </c>
      <c r="E10" s="69">
        <f t="shared" si="1"/>
        <v>218.661</v>
      </c>
      <c r="F10" s="60">
        <v>153.6</v>
      </c>
      <c r="G10" s="70">
        <v>37520</v>
      </c>
      <c r="H10" s="59">
        <f t="shared" si="2"/>
        <v>215.501</v>
      </c>
      <c r="I10" s="60">
        <v>0.09</v>
      </c>
      <c r="J10" s="61">
        <v>37434</v>
      </c>
      <c r="K10" s="69">
        <f t="shared" si="3"/>
        <v>215.52100000000002</v>
      </c>
      <c r="L10" s="60">
        <v>0.11</v>
      </c>
      <c r="M10" s="70">
        <v>37351</v>
      </c>
      <c r="N10" s="59">
        <v>308.633</v>
      </c>
      <c r="O10" s="62">
        <v>9.79</v>
      </c>
      <c r="P10" s="63"/>
      <c r="Q10" s="65">
        <v>4.17</v>
      </c>
      <c r="R10" s="65">
        <v>3.5</v>
      </c>
      <c r="T10" s="65">
        <v>0.34</v>
      </c>
      <c r="U10" s="66">
        <v>0.36</v>
      </c>
      <c r="AM10" s="19"/>
      <c r="AN10" s="20"/>
    </row>
    <row r="11" spans="1:40" s="66" customFormat="1" ht="21">
      <c r="A11" s="67">
        <v>2546</v>
      </c>
      <c r="B11" s="68">
        <f t="shared" si="0"/>
        <v>217.981</v>
      </c>
      <c r="C11" s="60">
        <v>128.7</v>
      </c>
      <c r="D11" s="61">
        <v>37513</v>
      </c>
      <c r="E11" s="69">
        <f t="shared" si="1"/>
        <v>217.911</v>
      </c>
      <c r="F11" s="60">
        <v>122.875</v>
      </c>
      <c r="G11" s="70">
        <v>37513</v>
      </c>
      <c r="H11" s="59">
        <f t="shared" si="2"/>
        <v>215.461</v>
      </c>
      <c r="I11" s="60">
        <v>0.1</v>
      </c>
      <c r="J11" s="61">
        <v>37614</v>
      </c>
      <c r="K11" s="69">
        <f t="shared" si="3"/>
        <v>215.471</v>
      </c>
      <c r="L11" s="60">
        <v>0.11</v>
      </c>
      <c r="M11" s="70">
        <v>37619</v>
      </c>
      <c r="N11" s="59">
        <v>106.414</v>
      </c>
      <c r="O11" s="62">
        <v>3.3743560158</v>
      </c>
      <c r="P11" s="63"/>
      <c r="Q11" s="66">
        <v>2.82</v>
      </c>
      <c r="R11" s="66">
        <v>2.75</v>
      </c>
      <c r="T11" s="65">
        <v>0.3</v>
      </c>
      <c r="U11" s="66">
        <v>0.31</v>
      </c>
      <c r="AM11" s="19"/>
      <c r="AN11" s="20"/>
    </row>
    <row r="12" spans="1:40" s="66" customFormat="1" ht="21">
      <c r="A12" s="67">
        <v>2547</v>
      </c>
      <c r="B12" s="68">
        <f t="shared" si="0"/>
        <v>218.631</v>
      </c>
      <c r="C12" s="60">
        <v>118.85</v>
      </c>
      <c r="D12" s="61">
        <v>38252</v>
      </c>
      <c r="E12" s="69">
        <f t="shared" si="1"/>
        <v>218.281</v>
      </c>
      <c r="F12" s="60">
        <v>87.94</v>
      </c>
      <c r="G12" s="70">
        <v>38252</v>
      </c>
      <c r="H12" s="59">
        <f t="shared" si="2"/>
        <v>215.61100000000002</v>
      </c>
      <c r="I12" s="60">
        <v>0</v>
      </c>
      <c r="J12" s="70">
        <v>38329</v>
      </c>
      <c r="K12" s="69">
        <f t="shared" si="3"/>
        <v>215.61100000000002</v>
      </c>
      <c r="L12" s="60">
        <v>0</v>
      </c>
      <c r="M12" s="70">
        <v>38329</v>
      </c>
      <c r="N12" s="59">
        <v>68.01</v>
      </c>
      <c r="O12" s="62">
        <v>5.67</v>
      </c>
      <c r="P12" s="63"/>
      <c r="Q12" s="66">
        <v>3.47</v>
      </c>
      <c r="R12" s="66">
        <v>3.12</v>
      </c>
      <c r="T12" s="65">
        <v>0.45000000000001705</v>
      </c>
      <c r="U12" s="66">
        <v>0.45000000000001705</v>
      </c>
      <c r="AM12" s="19"/>
      <c r="AN12" s="71"/>
    </row>
    <row r="13" spans="1:21" s="66" customFormat="1" ht="21">
      <c r="A13" s="67">
        <v>2548</v>
      </c>
      <c r="B13" s="68">
        <f t="shared" si="0"/>
        <v>219.801</v>
      </c>
      <c r="C13" s="60">
        <v>213</v>
      </c>
      <c r="D13" s="70">
        <v>38971</v>
      </c>
      <c r="E13" s="69">
        <f t="shared" si="1"/>
        <v>219.791</v>
      </c>
      <c r="F13" s="60">
        <v>211.9</v>
      </c>
      <c r="G13" s="70">
        <v>38971</v>
      </c>
      <c r="H13" s="59">
        <f t="shared" si="2"/>
        <v>215.501</v>
      </c>
      <c r="I13" s="60">
        <v>0</v>
      </c>
      <c r="J13" s="70">
        <v>38812</v>
      </c>
      <c r="K13" s="69">
        <f t="shared" si="3"/>
        <v>215.501</v>
      </c>
      <c r="L13" s="60">
        <v>0</v>
      </c>
      <c r="M13" s="70">
        <v>38812</v>
      </c>
      <c r="N13" s="59">
        <v>257.3553599999999</v>
      </c>
      <c r="O13" s="72">
        <f aca="true" t="shared" si="4" ref="O13:O24">+N13*0.0317097</f>
        <v>8.160661258991997</v>
      </c>
      <c r="P13" s="63"/>
      <c r="Q13" s="66">
        <v>4.64</v>
      </c>
      <c r="R13" s="66">
        <v>4.63</v>
      </c>
      <c r="T13" s="65">
        <v>0.34</v>
      </c>
      <c r="U13" s="66">
        <v>0.34</v>
      </c>
    </row>
    <row r="14" spans="1:21" s="66" customFormat="1" ht="21">
      <c r="A14" s="67">
        <v>2549</v>
      </c>
      <c r="B14" s="68">
        <f t="shared" si="0"/>
        <v>219.581</v>
      </c>
      <c r="C14" s="60">
        <v>374.7</v>
      </c>
      <c r="D14" s="70">
        <v>38961</v>
      </c>
      <c r="E14" s="69">
        <f t="shared" si="1"/>
        <v>219.161</v>
      </c>
      <c r="F14" s="60">
        <v>306.8</v>
      </c>
      <c r="G14" s="70">
        <v>38961</v>
      </c>
      <c r="H14" s="59">
        <f t="shared" si="2"/>
        <v>215.331</v>
      </c>
      <c r="I14" s="60">
        <v>0</v>
      </c>
      <c r="J14" s="70">
        <v>38817</v>
      </c>
      <c r="K14" s="69">
        <f t="shared" si="3"/>
        <v>215.331</v>
      </c>
      <c r="L14" s="60">
        <v>0</v>
      </c>
      <c r="M14" s="70">
        <v>38817</v>
      </c>
      <c r="N14" s="59">
        <v>562.846</v>
      </c>
      <c r="O14" s="72">
        <f t="shared" si="4"/>
        <v>17.8476778062</v>
      </c>
      <c r="P14" s="63"/>
      <c r="Q14" s="66">
        <v>4.42</v>
      </c>
      <c r="R14" s="65">
        <v>4</v>
      </c>
      <c r="T14" s="65">
        <v>0.17</v>
      </c>
      <c r="U14" s="66">
        <v>0.17</v>
      </c>
    </row>
    <row r="15" spans="1:20" s="66" customFormat="1" ht="21">
      <c r="A15" s="67">
        <v>2550</v>
      </c>
      <c r="B15" s="59">
        <v>217.961</v>
      </c>
      <c r="C15" s="60">
        <v>253.4</v>
      </c>
      <c r="D15" s="70">
        <v>39216</v>
      </c>
      <c r="E15" s="69">
        <v>217.59</v>
      </c>
      <c r="F15" s="60">
        <v>172.1</v>
      </c>
      <c r="G15" s="70">
        <v>39216</v>
      </c>
      <c r="H15" s="59">
        <v>215.261</v>
      </c>
      <c r="I15" s="60">
        <v>0.03</v>
      </c>
      <c r="J15" s="70">
        <v>38759</v>
      </c>
      <c r="K15" s="69">
        <v>215.26</v>
      </c>
      <c r="L15" s="60">
        <v>0.03</v>
      </c>
      <c r="M15" s="70">
        <v>38759</v>
      </c>
      <c r="N15" s="59">
        <v>128.72</v>
      </c>
      <c r="O15" s="72">
        <f t="shared" si="4"/>
        <v>4.081672584</v>
      </c>
      <c r="P15" s="63"/>
      <c r="Q15" s="65">
        <f aca="true" t="shared" si="5" ref="Q15:Q24">B15-$Q$5</f>
        <v>2.8000000000000114</v>
      </c>
      <c r="R15" s="65">
        <f aca="true" t="shared" si="6" ref="R15:R24">H15-$Q$5</f>
        <v>0.09999999999999432</v>
      </c>
      <c r="T15" s="65">
        <f aca="true" t="shared" si="7" ref="T15:T24">H15-$Q$5</f>
        <v>0.09999999999999432</v>
      </c>
    </row>
    <row r="16" spans="1:20" s="66" customFormat="1" ht="21">
      <c r="A16" s="67">
        <v>2551</v>
      </c>
      <c r="B16" s="73">
        <v>217.78</v>
      </c>
      <c r="C16" s="60">
        <v>161.6</v>
      </c>
      <c r="D16" s="70">
        <v>39389</v>
      </c>
      <c r="E16" s="74">
        <v>217.69</v>
      </c>
      <c r="F16" s="75">
        <v>146.45</v>
      </c>
      <c r="G16" s="70">
        <v>39389</v>
      </c>
      <c r="H16" s="73">
        <v>215.18</v>
      </c>
      <c r="I16" s="60">
        <v>0.08</v>
      </c>
      <c r="J16" s="70">
        <v>38928</v>
      </c>
      <c r="K16" s="74">
        <v>215.2</v>
      </c>
      <c r="L16" s="60">
        <v>0.08</v>
      </c>
      <c r="M16" s="70">
        <v>38928</v>
      </c>
      <c r="N16" s="59">
        <v>107.12</v>
      </c>
      <c r="O16" s="72">
        <f t="shared" si="4"/>
        <v>3.3967430640000003</v>
      </c>
      <c r="P16" s="63"/>
      <c r="Q16" s="65">
        <f t="shared" si="5"/>
        <v>2.6189999999999998</v>
      </c>
      <c r="R16" s="65">
        <f t="shared" si="6"/>
        <v>0.019000000000005457</v>
      </c>
      <c r="T16" s="65">
        <f t="shared" si="7"/>
        <v>0.019000000000005457</v>
      </c>
    </row>
    <row r="17" spans="1:20" s="66" customFormat="1" ht="21">
      <c r="A17" s="67">
        <v>2552</v>
      </c>
      <c r="B17" s="59">
        <v>217.461</v>
      </c>
      <c r="C17" s="60">
        <v>59.36</v>
      </c>
      <c r="D17" s="70">
        <v>39342</v>
      </c>
      <c r="E17" s="69">
        <v>217.34</v>
      </c>
      <c r="F17" s="60">
        <v>53.3</v>
      </c>
      <c r="G17" s="70">
        <v>39342</v>
      </c>
      <c r="H17" s="59">
        <v>215.187</v>
      </c>
      <c r="I17" s="60">
        <v>0</v>
      </c>
      <c r="J17" s="61">
        <v>39894</v>
      </c>
      <c r="K17" s="69">
        <v>215.19</v>
      </c>
      <c r="L17" s="60">
        <v>0</v>
      </c>
      <c r="M17" s="70">
        <v>38798</v>
      </c>
      <c r="N17" s="59">
        <v>78.72</v>
      </c>
      <c r="O17" s="62">
        <f t="shared" si="4"/>
        <v>2.496187584</v>
      </c>
      <c r="P17" s="63"/>
      <c r="Q17" s="65">
        <f t="shared" si="5"/>
        <v>2.3000000000000114</v>
      </c>
      <c r="R17" s="65">
        <f t="shared" si="6"/>
        <v>0.02600000000001046</v>
      </c>
      <c r="T17" s="65">
        <f t="shared" si="7"/>
        <v>0.02600000000001046</v>
      </c>
    </row>
    <row r="18" spans="1:20" s="66" customFormat="1" ht="21">
      <c r="A18" s="67">
        <v>2553</v>
      </c>
      <c r="B18" s="73">
        <v>216.62</v>
      </c>
      <c r="C18" s="60">
        <v>83.97</v>
      </c>
      <c r="D18" s="70">
        <v>39316</v>
      </c>
      <c r="E18" s="74">
        <v>216.45</v>
      </c>
      <c r="F18" s="60">
        <v>72.37</v>
      </c>
      <c r="G18" s="70">
        <v>39325</v>
      </c>
      <c r="H18" s="73">
        <v>214.759</v>
      </c>
      <c r="I18" s="60">
        <v>0.012</v>
      </c>
      <c r="J18" s="61">
        <v>40538</v>
      </c>
      <c r="K18" s="74">
        <v>214.806</v>
      </c>
      <c r="L18" s="60">
        <v>0.02</v>
      </c>
      <c r="M18" s="70">
        <v>40539</v>
      </c>
      <c r="N18" s="59">
        <v>173.7</v>
      </c>
      <c r="O18" s="76">
        <f t="shared" si="4"/>
        <v>5.50797489</v>
      </c>
      <c r="P18" s="63"/>
      <c r="Q18" s="65">
        <f t="shared" si="5"/>
        <v>1.4590000000000032</v>
      </c>
      <c r="R18" s="65">
        <f t="shared" si="6"/>
        <v>-0.40200000000001523</v>
      </c>
      <c r="T18" s="77">
        <f t="shared" si="7"/>
        <v>-0.40200000000001523</v>
      </c>
    </row>
    <row r="19" spans="1:20" s="66" customFormat="1" ht="21">
      <c r="A19" s="67">
        <v>2554</v>
      </c>
      <c r="B19" s="59">
        <v>220.15</v>
      </c>
      <c r="C19" s="60">
        <v>573.43</v>
      </c>
      <c r="D19" s="70">
        <v>40819</v>
      </c>
      <c r="E19" s="69">
        <v>219.421</v>
      </c>
      <c r="F19" s="60">
        <v>446.4</v>
      </c>
      <c r="G19" s="70">
        <v>40758</v>
      </c>
      <c r="H19" s="59">
        <v>214.711</v>
      </c>
      <c r="I19" s="60">
        <v>0.22</v>
      </c>
      <c r="J19" s="61">
        <v>40896</v>
      </c>
      <c r="K19" s="69">
        <v>214.73</v>
      </c>
      <c r="L19" s="60">
        <v>0.26</v>
      </c>
      <c r="M19" s="70">
        <v>40897</v>
      </c>
      <c r="N19" s="59">
        <v>761.1</v>
      </c>
      <c r="O19" s="76">
        <f t="shared" si="4"/>
        <v>24.134252670000002</v>
      </c>
      <c r="P19" s="63"/>
      <c r="Q19" s="65">
        <f t="shared" si="5"/>
        <v>4.989000000000004</v>
      </c>
      <c r="R19" s="66">
        <f t="shared" si="6"/>
        <v>-0.44999999999998863</v>
      </c>
      <c r="T19" s="66">
        <f t="shared" si="7"/>
        <v>-0.44999999999998863</v>
      </c>
    </row>
    <row r="20" spans="1:22" ht="21.75">
      <c r="A20" s="67">
        <v>2555</v>
      </c>
      <c r="B20" s="73">
        <v>219.161</v>
      </c>
      <c r="C20" s="60">
        <v>458</v>
      </c>
      <c r="D20" s="70">
        <v>41167</v>
      </c>
      <c r="E20" s="74">
        <v>218.38</v>
      </c>
      <c r="F20" s="60">
        <v>309.7</v>
      </c>
      <c r="G20" s="70">
        <v>41167</v>
      </c>
      <c r="H20" s="73">
        <v>214.441</v>
      </c>
      <c r="I20" s="60">
        <v>0</v>
      </c>
      <c r="J20" s="61">
        <v>40986</v>
      </c>
      <c r="K20" s="74">
        <v>214.44</v>
      </c>
      <c r="L20" s="60">
        <v>0</v>
      </c>
      <c r="M20" s="70">
        <v>40986</v>
      </c>
      <c r="N20" s="59">
        <v>327.78</v>
      </c>
      <c r="O20" s="76">
        <f t="shared" si="4"/>
        <v>10.393805466</v>
      </c>
      <c r="P20" s="51"/>
      <c r="Q20" s="65">
        <f t="shared" si="5"/>
        <v>4</v>
      </c>
      <c r="R20" s="66">
        <f t="shared" si="6"/>
        <v>-0.7199999999999989</v>
      </c>
      <c r="S20" s="66"/>
      <c r="T20" s="66">
        <f t="shared" si="7"/>
        <v>-0.7199999999999989</v>
      </c>
      <c r="U20" s="66"/>
      <c r="V20" s="66"/>
    </row>
    <row r="21" spans="1:22" ht="21.75">
      <c r="A21" s="67">
        <v>2556</v>
      </c>
      <c r="B21" s="73">
        <v>216.88</v>
      </c>
      <c r="C21" s="60">
        <v>119.4</v>
      </c>
      <c r="D21" s="70">
        <v>41568</v>
      </c>
      <c r="E21" s="74">
        <v>216.7</v>
      </c>
      <c r="F21" s="60">
        <v>98</v>
      </c>
      <c r="G21" s="70">
        <v>41566</v>
      </c>
      <c r="H21" s="73">
        <v>214.71</v>
      </c>
      <c r="I21" s="60">
        <v>0.01</v>
      </c>
      <c r="J21" s="61">
        <v>41479</v>
      </c>
      <c r="K21" s="74">
        <v>214.71</v>
      </c>
      <c r="L21" s="60">
        <v>0.01</v>
      </c>
      <c r="M21" s="70">
        <v>41480</v>
      </c>
      <c r="N21" s="59">
        <v>116.52</v>
      </c>
      <c r="O21" s="76">
        <f t="shared" si="4"/>
        <v>3.694814244</v>
      </c>
      <c r="P21" s="51"/>
      <c r="Q21" s="65">
        <f t="shared" si="5"/>
        <v>1.718999999999994</v>
      </c>
      <c r="R21" s="65">
        <f t="shared" si="6"/>
        <v>-0.4509999999999934</v>
      </c>
      <c r="S21" s="66"/>
      <c r="T21" s="65">
        <f t="shared" si="7"/>
        <v>-0.4509999999999934</v>
      </c>
      <c r="U21" s="66"/>
      <c r="V21" s="66"/>
    </row>
    <row r="22" spans="1:22" ht="21.75">
      <c r="A22" s="67">
        <v>2557</v>
      </c>
      <c r="B22" s="73">
        <v>216.011</v>
      </c>
      <c r="C22" s="60">
        <v>44.8</v>
      </c>
      <c r="D22" s="70">
        <v>41888</v>
      </c>
      <c r="E22" s="74">
        <v>215.945</v>
      </c>
      <c r="F22" s="60">
        <v>39.8</v>
      </c>
      <c r="G22" s="70">
        <v>41888</v>
      </c>
      <c r="H22" s="73">
        <v>214.801</v>
      </c>
      <c r="I22" s="60">
        <v>0.1</v>
      </c>
      <c r="J22" s="61">
        <v>41817</v>
      </c>
      <c r="K22" s="74">
        <v>214.804</v>
      </c>
      <c r="L22" s="60">
        <v>0.1</v>
      </c>
      <c r="M22" s="70">
        <v>41818</v>
      </c>
      <c r="N22" s="59">
        <v>104.65</v>
      </c>
      <c r="O22" s="76">
        <f t="shared" si="4"/>
        <v>3.3184201050000004</v>
      </c>
      <c r="P22" s="51"/>
      <c r="Q22" s="66">
        <f t="shared" si="5"/>
        <v>0.8499999999999943</v>
      </c>
      <c r="R22" s="66">
        <f t="shared" si="6"/>
        <v>-0.36000000000001364</v>
      </c>
      <c r="S22" s="66"/>
      <c r="T22" s="66">
        <f t="shared" si="7"/>
        <v>-0.36000000000001364</v>
      </c>
      <c r="U22" s="66"/>
      <c r="V22" s="66"/>
    </row>
    <row r="23" spans="1:22" ht="21.75">
      <c r="A23" s="67">
        <v>2558</v>
      </c>
      <c r="B23" s="73">
        <v>217.461</v>
      </c>
      <c r="C23" s="60">
        <v>180.45</v>
      </c>
      <c r="D23" s="70">
        <v>42266</v>
      </c>
      <c r="E23" s="74">
        <v>217.317</v>
      </c>
      <c r="F23" s="60">
        <v>165.6</v>
      </c>
      <c r="G23" s="70">
        <v>42266</v>
      </c>
      <c r="H23" s="73">
        <v>214.891</v>
      </c>
      <c r="I23" s="60">
        <v>0.09</v>
      </c>
      <c r="J23" s="61">
        <v>42097</v>
      </c>
      <c r="K23" s="74">
        <v>214.891</v>
      </c>
      <c r="L23" s="60">
        <v>0.09</v>
      </c>
      <c r="M23" s="70">
        <v>42098</v>
      </c>
      <c r="N23" s="59">
        <v>75.42</v>
      </c>
      <c r="O23" s="76">
        <f t="shared" si="4"/>
        <v>2.3915455740000002</v>
      </c>
      <c r="P23" s="51"/>
      <c r="Q23" s="65">
        <f t="shared" si="5"/>
        <v>2.3000000000000114</v>
      </c>
      <c r="R23" s="66">
        <f t="shared" si="6"/>
        <v>-0.27000000000001023</v>
      </c>
      <c r="S23" s="66"/>
      <c r="T23" s="66">
        <f t="shared" si="7"/>
        <v>-0.27000000000001023</v>
      </c>
      <c r="U23" s="66"/>
      <c r="V23" s="66"/>
    </row>
    <row r="24" spans="1:22" ht="21.75">
      <c r="A24" s="67">
        <v>2559</v>
      </c>
      <c r="B24" s="73">
        <v>217.25</v>
      </c>
      <c r="C24" s="60">
        <v>214.5</v>
      </c>
      <c r="D24" s="70">
        <v>42632</v>
      </c>
      <c r="E24" s="74">
        <v>216.897</v>
      </c>
      <c r="F24" s="60">
        <v>136.5</v>
      </c>
      <c r="G24" s="70">
        <v>42632</v>
      </c>
      <c r="H24" s="73">
        <v>214.63</v>
      </c>
      <c r="I24" s="60">
        <v>0.01</v>
      </c>
      <c r="J24" s="61">
        <v>42407</v>
      </c>
      <c r="K24" s="74">
        <v>214.63</v>
      </c>
      <c r="L24" s="60">
        <v>0.01</v>
      </c>
      <c r="M24" s="70">
        <v>42408</v>
      </c>
      <c r="N24" s="59">
        <v>167.54</v>
      </c>
      <c r="O24" s="76">
        <f t="shared" si="4"/>
        <v>5.312643137999999</v>
      </c>
      <c r="P24" s="51"/>
      <c r="Q24" s="65">
        <f t="shared" si="5"/>
        <v>2.0889999999999986</v>
      </c>
      <c r="R24" s="66">
        <f t="shared" si="6"/>
        <v>-0.5310000000000059</v>
      </c>
      <c r="S24" s="66"/>
      <c r="T24" s="66">
        <f t="shared" si="7"/>
        <v>-0.5310000000000059</v>
      </c>
      <c r="U24" s="66"/>
      <c r="V24" s="66"/>
    </row>
    <row r="25" spans="1:22" ht="21.75">
      <c r="A25" s="78">
        <v>2560</v>
      </c>
      <c r="B25" s="73">
        <v>218.51</v>
      </c>
      <c r="C25" s="75"/>
      <c r="D25" s="61">
        <v>43025</v>
      </c>
      <c r="E25" s="74">
        <v>217.886</v>
      </c>
      <c r="F25" s="75"/>
      <c r="G25" s="70">
        <v>43025</v>
      </c>
      <c r="H25" s="73"/>
      <c r="I25" s="75"/>
      <c r="J25" s="79"/>
      <c r="K25" s="74"/>
      <c r="L25" s="75"/>
      <c r="M25" s="80"/>
      <c r="N25" s="81"/>
      <c r="O25" s="76"/>
      <c r="P25" s="51"/>
      <c r="Q25" s="66">
        <v>3.3489999999999895</v>
      </c>
      <c r="R25" s="66"/>
      <c r="S25" s="66"/>
      <c r="T25" s="66"/>
      <c r="U25" s="66"/>
      <c r="V25" s="66"/>
    </row>
    <row r="26" spans="1:22" ht="21.75">
      <c r="A26" s="78"/>
      <c r="B26" s="73"/>
      <c r="C26" s="75"/>
      <c r="D26" s="61"/>
      <c r="E26" s="74"/>
      <c r="F26" s="75"/>
      <c r="G26" s="70"/>
      <c r="H26" s="73"/>
      <c r="I26" s="75"/>
      <c r="J26" s="79"/>
      <c r="K26" s="74"/>
      <c r="L26" s="75"/>
      <c r="M26" s="80"/>
      <c r="N26" s="81"/>
      <c r="O26" s="76"/>
      <c r="P26" s="51"/>
      <c r="Q26" s="66"/>
      <c r="R26" s="66"/>
      <c r="S26" s="66"/>
      <c r="T26" s="66"/>
      <c r="U26" s="66"/>
      <c r="V26" s="66"/>
    </row>
    <row r="27" spans="1:22" ht="21.75">
      <c r="A27" s="78"/>
      <c r="B27" s="73"/>
      <c r="C27" s="75"/>
      <c r="D27" s="61"/>
      <c r="E27" s="74"/>
      <c r="F27" s="75"/>
      <c r="G27" s="70"/>
      <c r="H27" s="73"/>
      <c r="I27" s="75"/>
      <c r="J27" s="79"/>
      <c r="K27" s="74"/>
      <c r="L27" s="75"/>
      <c r="M27" s="80"/>
      <c r="N27" s="81"/>
      <c r="O27" s="76"/>
      <c r="P27" s="51"/>
      <c r="Q27" s="66"/>
      <c r="R27" s="66"/>
      <c r="S27" s="66"/>
      <c r="T27" s="66"/>
      <c r="U27" s="66"/>
      <c r="V27" s="66"/>
    </row>
    <row r="28" spans="1:22" ht="21.75">
      <c r="A28" s="78"/>
      <c r="B28" s="73"/>
      <c r="C28" s="75"/>
      <c r="D28" s="61"/>
      <c r="E28" s="74"/>
      <c r="F28" s="75"/>
      <c r="G28" s="70"/>
      <c r="H28" s="73"/>
      <c r="I28" s="75"/>
      <c r="J28" s="79"/>
      <c r="K28" s="74"/>
      <c r="L28" s="75"/>
      <c r="M28" s="80"/>
      <c r="N28" s="81"/>
      <c r="O28" s="76"/>
      <c r="P28" s="51"/>
      <c r="Q28" s="66"/>
      <c r="R28" s="66"/>
      <c r="S28" s="66"/>
      <c r="T28" s="66"/>
      <c r="U28" s="66"/>
      <c r="V28" s="66"/>
    </row>
    <row r="29" spans="1:22" ht="21.75">
      <c r="A29" s="78"/>
      <c r="B29" s="73"/>
      <c r="C29" s="75"/>
      <c r="D29" s="61"/>
      <c r="E29" s="74"/>
      <c r="F29" s="75"/>
      <c r="G29" s="70"/>
      <c r="H29" s="73"/>
      <c r="I29" s="75"/>
      <c r="J29" s="79"/>
      <c r="K29" s="74"/>
      <c r="L29" s="75"/>
      <c r="M29" s="80"/>
      <c r="N29" s="81"/>
      <c r="O29" s="76"/>
      <c r="P29" s="51"/>
      <c r="Q29" s="66"/>
      <c r="R29" s="66"/>
      <c r="S29" s="66"/>
      <c r="T29" s="66"/>
      <c r="U29" s="66"/>
      <c r="V29" s="66"/>
    </row>
    <row r="30" spans="1:22" ht="21.75">
      <c r="A30" s="78"/>
      <c r="B30" s="73"/>
      <c r="C30" s="75"/>
      <c r="D30" s="61"/>
      <c r="E30" s="74"/>
      <c r="F30" s="75"/>
      <c r="G30" s="70"/>
      <c r="H30" s="73"/>
      <c r="I30" s="75"/>
      <c r="J30" s="79"/>
      <c r="K30" s="74"/>
      <c r="L30" s="75"/>
      <c r="M30" s="80"/>
      <c r="N30" s="81"/>
      <c r="O30" s="76"/>
      <c r="P30" s="51"/>
      <c r="Q30" s="66"/>
      <c r="R30" s="66"/>
      <c r="S30" s="66"/>
      <c r="T30" s="66"/>
      <c r="U30" s="66"/>
      <c r="V30" s="66"/>
    </row>
    <row r="31" spans="1:22" ht="22.5" customHeight="1">
      <c r="A31" s="78"/>
      <c r="B31" s="73"/>
      <c r="C31" s="75"/>
      <c r="D31" s="61"/>
      <c r="E31" s="74"/>
      <c r="F31" s="75"/>
      <c r="G31" s="70"/>
      <c r="H31" s="73"/>
      <c r="I31" s="75"/>
      <c r="J31" s="79"/>
      <c r="K31" s="74"/>
      <c r="L31" s="75"/>
      <c r="M31" s="80"/>
      <c r="N31" s="81"/>
      <c r="O31" s="76"/>
      <c r="P31" s="51"/>
      <c r="Q31" s="66"/>
      <c r="R31" s="66"/>
      <c r="S31" s="66"/>
      <c r="T31" s="66"/>
      <c r="U31" s="66"/>
      <c r="V31" s="66"/>
    </row>
    <row r="32" spans="1:22" ht="21.75">
      <c r="A32" s="78"/>
      <c r="B32" s="73"/>
      <c r="C32" s="75"/>
      <c r="D32" s="61"/>
      <c r="E32" s="74"/>
      <c r="F32" s="75"/>
      <c r="G32" s="70"/>
      <c r="H32" s="73"/>
      <c r="I32" s="75"/>
      <c r="J32" s="79"/>
      <c r="K32" s="74"/>
      <c r="L32" s="75"/>
      <c r="M32" s="80"/>
      <c r="N32" s="81"/>
      <c r="O32" s="76"/>
      <c r="P32" s="51"/>
      <c r="Q32" s="66"/>
      <c r="R32" s="66"/>
      <c r="S32" s="66"/>
      <c r="T32" s="66"/>
      <c r="U32" s="66"/>
      <c r="V32" s="66"/>
    </row>
    <row r="33" spans="1:22" ht="21.75">
      <c r="A33" s="78"/>
      <c r="B33" s="73"/>
      <c r="C33" s="75"/>
      <c r="D33" s="61"/>
      <c r="E33" s="74"/>
      <c r="F33" s="75"/>
      <c r="G33" s="70"/>
      <c r="H33" s="73"/>
      <c r="I33" s="75"/>
      <c r="J33" s="79"/>
      <c r="K33" s="74"/>
      <c r="L33" s="75"/>
      <c r="M33" s="80"/>
      <c r="N33" s="81"/>
      <c r="O33" s="76"/>
      <c r="P33" s="51"/>
      <c r="Q33" s="66"/>
      <c r="R33" s="66"/>
      <c r="S33" s="66"/>
      <c r="T33" s="66"/>
      <c r="U33" s="66"/>
      <c r="V33" s="66"/>
    </row>
    <row r="34" spans="1:22" ht="21.75">
      <c r="A34" s="78"/>
      <c r="B34" s="73"/>
      <c r="C34" s="75"/>
      <c r="D34" s="61"/>
      <c r="E34" s="74"/>
      <c r="F34" s="75"/>
      <c r="G34" s="70"/>
      <c r="H34" s="73"/>
      <c r="I34" s="75"/>
      <c r="J34" s="79"/>
      <c r="K34" s="74"/>
      <c r="L34" s="75"/>
      <c r="M34" s="80"/>
      <c r="N34" s="81"/>
      <c r="O34" s="76"/>
      <c r="P34" s="51"/>
      <c r="Q34" s="66"/>
      <c r="R34" s="66"/>
      <c r="S34" s="66"/>
      <c r="T34" s="66"/>
      <c r="U34" s="66"/>
      <c r="V34" s="66"/>
    </row>
    <row r="35" spans="1:22" ht="22.5" customHeight="1">
      <c r="A35" s="82"/>
      <c r="B35" s="73"/>
      <c r="C35" s="83"/>
      <c r="D35" s="84"/>
      <c r="E35" s="74"/>
      <c r="F35" s="83"/>
      <c r="G35" s="80"/>
      <c r="H35" s="85"/>
      <c r="I35" s="83"/>
      <c r="J35" s="86"/>
      <c r="K35" s="74"/>
      <c r="L35" s="83"/>
      <c r="M35" s="80"/>
      <c r="N35" s="73"/>
      <c r="O35" s="76"/>
      <c r="P35" s="87"/>
      <c r="Q35" s="66"/>
      <c r="R35" s="66"/>
      <c r="S35" s="66"/>
      <c r="T35" s="66"/>
      <c r="U35" s="66"/>
      <c r="V35" s="66"/>
    </row>
    <row r="36" spans="1:22" ht="22.5" customHeight="1">
      <c r="A36" s="82"/>
      <c r="B36" s="73"/>
      <c r="C36" s="83"/>
      <c r="D36" s="88"/>
      <c r="E36" s="74"/>
      <c r="F36" s="83"/>
      <c r="G36" s="89"/>
      <c r="H36" s="85"/>
      <c r="I36" s="83"/>
      <c r="J36" s="86"/>
      <c r="K36" s="74"/>
      <c r="L36" s="83"/>
      <c r="M36" s="80"/>
      <c r="N36" s="73"/>
      <c r="O36" s="76"/>
      <c r="P36" s="87"/>
      <c r="Q36" s="66"/>
      <c r="R36" s="66"/>
      <c r="S36" s="66"/>
      <c r="T36" s="66"/>
      <c r="U36" s="66"/>
      <c r="V36" s="66"/>
    </row>
    <row r="37" spans="1:22" ht="22.5" customHeight="1">
      <c r="A37" s="82"/>
      <c r="B37" s="90"/>
      <c r="C37" s="91"/>
      <c r="D37" s="92" t="s">
        <v>20</v>
      </c>
      <c r="E37" s="93"/>
      <c r="F37" s="91"/>
      <c r="G37" s="94"/>
      <c r="H37" s="95"/>
      <c r="I37" s="91"/>
      <c r="J37" s="96"/>
      <c r="K37" s="93"/>
      <c r="L37" s="91"/>
      <c r="M37" s="97"/>
      <c r="N37" s="90"/>
      <c r="O37" s="98"/>
      <c r="P37" s="87"/>
      <c r="Q37" s="66"/>
      <c r="R37" s="66"/>
      <c r="S37" s="66"/>
      <c r="T37" s="66"/>
      <c r="U37" s="66"/>
      <c r="V37" s="66"/>
    </row>
    <row r="38" spans="1:22" ht="22.5" customHeight="1">
      <c r="A38" s="99"/>
      <c r="B38" s="100"/>
      <c r="C38" s="101"/>
      <c r="D38" s="102"/>
      <c r="E38" s="103"/>
      <c r="F38" s="101"/>
      <c r="G38" s="104"/>
      <c r="H38" s="105"/>
      <c r="I38" s="101"/>
      <c r="J38" s="106"/>
      <c r="K38" s="103"/>
      <c r="L38" s="101"/>
      <c r="M38" s="107"/>
      <c r="N38" s="100"/>
      <c r="O38" s="108"/>
      <c r="P38" s="87"/>
      <c r="Q38" s="66"/>
      <c r="R38" s="66"/>
      <c r="S38" s="66"/>
      <c r="T38" s="66"/>
      <c r="U38" s="66"/>
      <c r="V38" s="66"/>
    </row>
    <row r="39" spans="17:22" ht="21.75">
      <c r="Q39" s="66"/>
      <c r="R39" s="66"/>
      <c r="S39" s="66"/>
      <c r="T39" s="66"/>
      <c r="U39" s="66"/>
      <c r="V39" s="66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2010-12-01T08:21:19Z</cp:lastPrinted>
  <dcterms:created xsi:type="dcterms:W3CDTF">1994-01-31T08:04:27Z</dcterms:created>
  <dcterms:modified xsi:type="dcterms:W3CDTF">2018-01-12T08:01:31Z</dcterms:modified>
  <cp:category/>
  <cp:version/>
  <cp:contentType/>
  <cp:contentStatus/>
</cp:coreProperties>
</file>