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<sst xmlns="http://schemas.openxmlformats.org/spreadsheetml/2006/main" count="29" uniqueCount="24">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</sst>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02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'W.21-H.05'!$N$7:$N$32</c:f>
              <c:numCache>
                <c:ptCount val="26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124.8</c:v>
                </c:pt>
                <c:pt idx="22">
                  <c:v>280.44748799999996</c:v>
                </c:pt>
                <c:pt idx="23">
                  <c:v>842.6021759999995</c:v>
                </c:pt>
                <c:pt idx="24">
                  <c:v>198.25992</c:v>
                </c:pt>
                <c:pt idx="25">
                  <c:v>12.482207999999998</c:v>
                </c:pt>
              </c:numCache>
            </c:numRef>
          </c:val>
        </c:ser>
        <c:gapWidth val="100"/>
        <c:axId val="2365369"/>
        <c:axId val="21288322"/>
      </c:barChart>
      <c:lineChart>
        <c:grouping val="standard"/>
        <c:varyColors val="0"/>
        <c:ser>
          <c:idx val="1"/>
          <c:order val="1"/>
          <c:tx>
            <c:v>ค่าเฉลี่ย 499.2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'W.21-H.05'!$P$7:$P$31</c:f>
              <c:numCache>
                <c:ptCount val="25"/>
                <c:pt idx="0">
                  <c:v>499.18730495999995</c:v>
                </c:pt>
                <c:pt idx="1">
                  <c:v>499.18730495999995</c:v>
                </c:pt>
                <c:pt idx="2">
                  <c:v>499.18730495999995</c:v>
                </c:pt>
                <c:pt idx="3">
                  <c:v>499.18730495999995</c:v>
                </c:pt>
                <c:pt idx="4">
                  <c:v>499.18730495999995</c:v>
                </c:pt>
                <c:pt idx="5">
                  <c:v>499.18730495999995</c:v>
                </c:pt>
                <c:pt idx="6">
                  <c:v>499.18730495999995</c:v>
                </c:pt>
                <c:pt idx="7">
                  <c:v>499.18730495999995</c:v>
                </c:pt>
                <c:pt idx="8">
                  <c:v>499.18730495999995</c:v>
                </c:pt>
                <c:pt idx="9">
                  <c:v>499.18730495999995</c:v>
                </c:pt>
                <c:pt idx="10">
                  <c:v>499.18730495999995</c:v>
                </c:pt>
                <c:pt idx="11">
                  <c:v>499.18730495999995</c:v>
                </c:pt>
                <c:pt idx="12">
                  <c:v>499.18730495999995</c:v>
                </c:pt>
                <c:pt idx="13">
                  <c:v>499.18730495999995</c:v>
                </c:pt>
                <c:pt idx="14">
                  <c:v>499.18730495999995</c:v>
                </c:pt>
                <c:pt idx="15">
                  <c:v>499.18730495999995</c:v>
                </c:pt>
                <c:pt idx="16">
                  <c:v>499.18730495999995</c:v>
                </c:pt>
                <c:pt idx="17">
                  <c:v>499.18730495999995</c:v>
                </c:pt>
                <c:pt idx="18">
                  <c:v>499.18730495999995</c:v>
                </c:pt>
                <c:pt idx="19">
                  <c:v>499.18730495999995</c:v>
                </c:pt>
                <c:pt idx="20">
                  <c:v>499.18730495999995</c:v>
                </c:pt>
                <c:pt idx="21">
                  <c:v>499.18730495999995</c:v>
                </c:pt>
                <c:pt idx="22">
                  <c:v>499.18730495999995</c:v>
                </c:pt>
                <c:pt idx="23">
                  <c:v>499.18730495999995</c:v>
                </c:pt>
                <c:pt idx="24">
                  <c:v>499.18730495999995</c:v>
                </c:pt>
              </c:numCache>
            </c:numRef>
          </c:val>
          <c:smooth val="0"/>
        </c:ser>
        <c:axId val="2365369"/>
        <c:axId val="21288322"/>
      </c:line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288322"/>
        <c:crossesAt val="0"/>
        <c:auto val="1"/>
        <c:lblOffset val="100"/>
        <c:tickLblSkip val="1"/>
        <c:noMultiLvlLbl val="0"/>
      </c:catAx>
      <c:valAx>
        <c:axId val="2128832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7">
      <selection activeCell="T41" sqref="T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31">$N$37</f>
        <v>499.18730495999995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9">+N8*1000000/(365*86400)</f>
        <v>14.047532978183662</v>
      </c>
      <c r="P8" s="37">
        <f t="shared" si="0"/>
        <v>499.18730495999995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499.18730495999995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499.18730495999995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499.18730495999995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499.18730495999995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499.18730495999995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499.18730495999995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499.18730495999995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499.18730495999995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499.18730495999995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499.18730495999995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499.18730495999995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499.18730495999995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499.18730495999995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499.18730495999995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499.18730495999995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499.18730495999995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499.18730495999995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499.18730495999995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499.18730495999995</v>
      </c>
      <c r="Q27" s="38"/>
    </row>
    <row r="28" spans="1:17" ht="15" customHeight="1">
      <c r="A28" s="32">
        <v>2563</v>
      </c>
      <c r="B28" s="34">
        <v>6.93</v>
      </c>
      <c r="C28" s="34">
        <v>3.79</v>
      </c>
      <c r="D28" s="34">
        <v>4.61</v>
      </c>
      <c r="E28" s="34">
        <v>13.42</v>
      </c>
      <c r="F28" s="34">
        <v>29.49</v>
      </c>
      <c r="G28" s="34">
        <v>25.41</v>
      </c>
      <c r="H28" s="34">
        <v>19.22</v>
      </c>
      <c r="I28" s="34">
        <v>8.22</v>
      </c>
      <c r="J28" s="34">
        <v>3.79</v>
      </c>
      <c r="K28" s="34">
        <v>3.41</v>
      </c>
      <c r="L28" s="34">
        <v>3</v>
      </c>
      <c r="M28" s="34">
        <v>3.51</v>
      </c>
      <c r="N28" s="35">
        <f t="shared" si="3"/>
        <v>124.8</v>
      </c>
      <c r="O28" s="36">
        <f t="shared" si="2"/>
        <v>3.95738203957382</v>
      </c>
      <c r="P28" s="37">
        <f t="shared" si="0"/>
        <v>499.18730495999995</v>
      </c>
      <c r="Q28" s="38"/>
    </row>
    <row r="29" spans="1:17" ht="15" customHeight="1">
      <c r="A29" s="32">
        <v>2564</v>
      </c>
      <c r="B29" s="34">
        <v>16.018560000000004</v>
      </c>
      <c r="C29" s="34">
        <v>12.300768000000003</v>
      </c>
      <c r="D29" s="34">
        <v>10.942560000000002</v>
      </c>
      <c r="E29" s="34">
        <v>29.639519999999997</v>
      </c>
      <c r="F29" s="34">
        <v>59.901120000000006</v>
      </c>
      <c r="G29" s="34">
        <v>60.912000000000006</v>
      </c>
      <c r="H29" s="34">
        <v>49.21776</v>
      </c>
      <c r="I29" s="34">
        <v>14.977440000000003</v>
      </c>
      <c r="J29" s="34">
        <v>5.198688</v>
      </c>
      <c r="K29" s="34">
        <v>5.505408000000002</v>
      </c>
      <c r="L29" s="34">
        <v>6.227712</v>
      </c>
      <c r="M29" s="34">
        <v>9.605952</v>
      </c>
      <c r="N29" s="35">
        <f>SUM(B29:M29)</f>
        <v>280.44748799999996</v>
      </c>
      <c r="O29" s="36">
        <f t="shared" si="2"/>
        <v>8.892931506849314</v>
      </c>
      <c r="P29" s="37">
        <f t="shared" si="0"/>
        <v>499.18730495999995</v>
      </c>
      <c r="Q29" s="38"/>
    </row>
    <row r="30" spans="1:17" ht="15" customHeight="1">
      <c r="A30" s="32">
        <v>2565</v>
      </c>
      <c r="B30" s="34">
        <v>17.26790400000001</v>
      </c>
      <c r="C30" s="34">
        <v>44.49384000000004</v>
      </c>
      <c r="D30" s="34">
        <v>12.008736000000004</v>
      </c>
      <c r="E30" s="34">
        <v>41.79038400000004</v>
      </c>
      <c r="F30" s="34">
        <v>317.1493439999997</v>
      </c>
      <c r="G30" s="34">
        <v>317.5398719999997</v>
      </c>
      <c r="H30" s="34">
        <v>49.00262399999995</v>
      </c>
      <c r="I30" s="34">
        <v>3.4715519999999995</v>
      </c>
      <c r="J30" s="34">
        <v>8.463743999999997</v>
      </c>
      <c r="K30" s="34">
        <v>10.881215999999998</v>
      </c>
      <c r="L30" s="34">
        <v>8.678879999999998</v>
      </c>
      <c r="M30" s="34">
        <v>11.854080000000002</v>
      </c>
      <c r="N30" s="35">
        <f>SUM(B30:M30)</f>
        <v>842.6021759999995</v>
      </c>
      <c r="O30" s="36">
        <f>+N30*1000000/(365*86400)</f>
        <v>26.718739726027383</v>
      </c>
      <c r="P30" s="37">
        <f t="shared" si="0"/>
        <v>499.18730495999995</v>
      </c>
      <c r="Q30" s="38"/>
    </row>
    <row r="31" spans="1:17" ht="15" customHeight="1">
      <c r="A31" s="32">
        <v>2566</v>
      </c>
      <c r="B31" s="34">
        <v>13.337568</v>
      </c>
      <c r="C31" s="34">
        <v>7.051104000000003</v>
      </c>
      <c r="D31" s="34">
        <v>2.868479999999999</v>
      </c>
      <c r="E31" s="34">
        <v>7.850303999999997</v>
      </c>
      <c r="F31" s="34">
        <v>8.432640000000001</v>
      </c>
      <c r="G31" s="34">
        <v>25.786080000000005</v>
      </c>
      <c r="H31" s="34">
        <v>94.45204800000003</v>
      </c>
      <c r="I31" s="34">
        <v>21.099743999999998</v>
      </c>
      <c r="J31" s="34">
        <v>11.026368000000002</v>
      </c>
      <c r="K31" s="34">
        <v>4.258655999999999</v>
      </c>
      <c r="L31" s="34">
        <v>1.2199680000000006</v>
      </c>
      <c r="M31" s="34">
        <v>0.8769600000000005</v>
      </c>
      <c r="N31" s="35">
        <f>SUM(B31:M31)</f>
        <v>198.25992</v>
      </c>
      <c r="O31" s="36">
        <f>+N31*1000000/(365*86400)</f>
        <v>6.286780821917808</v>
      </c>
      <c r="P31" s="37">
        <f t="shared" si="0"/>
        <v>499.18730495999995</v>
      </c>
      <c r="Q31" s="38"/>
    </row>
    <row r="32" spans="1:17" ht="15" customHeight="1">
      <c r="A32" s="43">
        <v>2567</v>
      </c>
      <c r="B32" s="44">
        <v>12.482207999999998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>SUM(B32:M32)</f>
        <v>12.482207999999998</v>
      </c>
      <c r="O32" s="46">
        <f>+N32*1000000/(365*86400)</f>
        <v>0.3958082191780821</v>
      </c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3" t="s">
        <v>19</v>
      </c>
      <c r="B36" s="42">
        <f>MAX(B7:B31)</f>
        <v>52.90012800000001</v>
      </c>
      <c r="C36" s="42">
        <f aca="true" t="shared" si="4" ref="C36:M36">MAX(C7:C31)</f>
        <v>186.00364800000003</v>
      </c>
      <c r="D36" s="42">
        <f t="shared" si="4"/>
        <v>95.227</v>
      </c>
      <c r="E36" s="42">
        <f t="shared" si="4"/>
        <v>137.05</v>
      </c>
      <c r="F36" s="42">
        <f t="shared" si="4"/>
        <v>469.475136</v>
      </c>
      <c r="G36" s="42">
        <f t="shared" si="4"/>
        <v>498.1003200000001</v>
      </c>
      <c r="H36" s="42">
        <f t="shared" si="4"/>
        <v>211.24</v>
      </c>
      <c r="I36" s="42">
        <f t="shared" si="4"/>
        <v>164.019</v>
      </c>
      <c r="J36" s="42">
        <f t="shared" si="4"/>
        <v>78.399</v>
      </c>
      <c r="K36" s="42">
        <f t="shared" si="4"/>
        <v>31.37</v>
      </c>
      <c r="L36" s="42">
        <f t="shared" si="4"/>
        <v>35.716032000000006</v>
      </c>
      <c r="M36" s="42">
        <f t="shared" si="4"/>
        <v>25.386048000000006</v>
      </c>
      <c r="N36" s="42">
        <f>MAX(N7:N31)</f>
        <v>1516.9792320000001</v>
      </c>
      <c r="O36" s="36">
        <f>+N36*1000000/(365*86400)</f>
        <v>48.10309589041097</v>
      </c>
      <c r="P36" s="38"/>
      <c r="Q36" s="38"/>
    </row>
    <row r="37" spans="1:17" ht="15" customHeight="1">
      <c r="A37" s="33" t="s">
        <v>16</v>
      </c>
      <c r="B37" s="42">
        <f>AVERAGE(B7:B31)</f>
        <v>13.09659168</v>
      </c>
      <c r="C37" s="42">
        <f aca="true" t="shared" si="5" ref="C37:M37">AVERAGE(C7:C31)</f>
        <v>22.858422080000004</v>
      </c>
      <c r="D37" s="42">
        <f t="shared" si="5"/>
        <v>22.350851199999997</v>
      </c>
      <c r="E37" s="42">
        <f t="shared" si="5"/>
        <v>33.74336832</v>
      </c>
      <c r="F37" s="42">
        <f t="shared" si="5"/>
        <v>94.08205887999999</v>
      </c>
      <c r="G37" s="42">
        <f t="shared" si="5"/>
        <v>164.39723071999998</v>
      </c>
      <c r="H37" s="42">
        <f t="shared" si="5"/>
        <v>73.33890720000001</v>
      </c>
      <c r="I37" s="42">
        <f t="shared" si="5"/>
        <v>38.12513152</v>
      </c>
      <c r="J37" s="42">
        <f t="shared" si="5"/>
        <v>13.482530560000004</v>
      </c>
      <c r="K37" s="42">
        <f t="shared" si="5"/>
        <v>8.058362240000001</v>
      </c>
      <c r="L37" s="42">
        <f t="shared" si="5"/>
        <v>7.177796800000001</v>
      </c>
      <c r="M37" s="42">
        <f t="shared" si="5"/>
        <v>8.47605376</v>
      </c>
      <c r="N37" s="42">
        <f>SUM(B37:M37)</f>
        <v>499.18730495999995</v>
      </c>
      <c r="O37" s="36">
        <f>+N37*1000000/(365*86400)</f>
        <v>15.829125601217655</v>
      </c>
      <c r="P37" s="38"/>
      <c r="Q37" s="38"/>
    </row>
    <row r="38" spans="1:17" ht="15" customHeight="1">
      <c r="A38" s="33" t="s">
        <v>20</v>
      </c>
      <c r="B38" s="42">
        <f>MIN(B7:B31)</f>
        <v>1.583</v>
      </c>
      <c r="C38" s="42">
        <f aca="true" t="shared" si="6" ref="C38:M38">MIN(C7:C31)</f>
        <v>2.275</v>
      </c>
      <c r="D38" s="42">
        <f t="shared" si="6"/>
        <v>1.57</v>
      </c>
      <c r="E38" s="42">
        <f t="shared" si="6"/>
        <v>7.75</v>
      </c>
      <c r="F38" s="42">
        <f t="shared" si="6"/>
        <v>8.432640000000001</v>
      </c>
      <c r="G38" s="42">
        <f t="shared" si="6"/>
        <v>13.16</v>
      </c>
      <c r="H38" s="42">
        <f t="shared" si="6"/>
        <v>9.78</v>
      </c>
      <c r="I38" s="42">
        <f t="shared" si="6"/>
        <v>2.38</v>
      </c>
      <c r="J38" s="42">
        <f t="shared" si="6"/>
        <v>1.88</v>
      </c>
      <c r="K38" s="42">
        <f t="shared" si="6"/>
        <v>0.8856</v>
      </c>
      <c r="L38" s="42">
        <f t="shared" si="6"/>
        <v>0.47</v>
      </c>
      <c r="M38" s="42">
        <f t="shared" si="6"/>
        <v>0.32</v>
      </c>
      <c r="N38" s="42">
        <f>MIN(N7:N31)</f>
        <v>57.57000000000001</v>
      </c>
      <c r="O38" s="36">
        <f>+N38*1000000/(365*86400)</f>
        <v>1.8255327245053274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2016-07-13T06:33:21Z</cp:lastPrinted>
  <dcterms:created xsi:type="dcterms:W3CDTF">1994-01-31T08:04:27Z</dcterms:created>
  <dcterms:modified xsi:type="dcterms:W3CDTF">2024-05-27T07:06:56Z</dcterms:modified>
  <cp:category/>
  <cp:version/>
  <cp:contentType/>
  <cp:contentStatus/>
</cp:coreProperties>
</file>