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<sst xmlns="http://schemas.openxmlformats.org/spreadsheetml/2006/main" count="29" uniqueCount="24">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</sst>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02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'W.21-H.05'!$N$7:$N$30</c:f>
              <c:numCache>
                <c:ptCount val="24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57.57000000000001</c:v>
                </c:pt>
                <c:pt idx="17">
                  <c:v>338.02000000000004</c:v>
                </c:pt>
                <c:pt idx="18">
                  <c:v>683.1999999999999</c:v>
                </c:pt>
                <c:pt idx="19">
                  <c:v>407.90999999999997</c:v>
                </c:pt>
                <c:pt idx="20">
                  <c:v>179.60999999999999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</c:numCache>
            </c:numRef>
          </c:val>
        </c:ser>
        <c:gapWidth val="100"/>
        <c:axId val="31634625"/>
        <c:axId val="16276170"/>
      </c:barChart>
      <c:lineChart>
        <c:grouping val="standard"/>
        <c:varyColors val="0"/>
        <c:ser>
          <c:idx val="1"/>
          <c:order val="1"/>
          <c:tx>
            <c:v>ค่าเฉลี่ย 497.3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'W.21-H.05'!$P$7:$P$29</c:f>
              <c:numCache>
                <c:ptCount val="23"/>
                <c:pt idx="0">
                  <c:v>497.3400229565217</c:v>
                </c:pt>
                <c:pt idx="1">
                  <c:v>497.3400229565217</c:v>
                </c:pt>
                <c:pt idx="2">
                  <c:v>497.3400229565217</c:v>
                </c:pt>
                <c:pt idx="3">
                  <c:v>497.3400229565217</c:v>
                </c:pt>
                <c:pt idx="4">
                  <c:v>497.3400229565217</c:v>
                </c:pt>
                <c:pt idx="5">
                  <c:v>497.3400229565217</c:v>
                </c:pt>
                <c:pt idx="6">
                  <c:v>497.3400229565217</c:v>
                </c:pt>
                <c:pt idx="7">
                  <c:v>497.3400229565217</c:v>
                </c:pt>
                <c:pt idx="8">
                  <c:v>497.3400229565217</c:v>
                </c:pt>
                <c:pt idx="9">
                  <c:v>497.3400229565217</c:v>
                </c:pt>
                <c:pt idx="10">
                  <c:v>497.3400229565217</c:v>
                </c:pt>
                <c:pt idx="11">
                  <c:v>497.3400229565217</c:v>
                </c:pt>
                <c:pt idx="12">
                  <c:v>497.3400229565217</c:v>
                </c:pt>
                <c:pt idx="13">
                  <c:v>497.3400229565217</c:v>
                </c:pt>
                <c:pt idx="14">
                  <c:v>497.3400229565217</c:v>
                </c:pt>
                <c:pt idx="15">
                  <c:v>497.3400229565217</c:v>
                </c:pt>
                <c:pt idx="16">
                  <c:v>497.3400229565217</c:v>
                </c:pt>
                <c:pt idx="17">
                  <c:v>497.3400229565217</c:v>
                </c:pt>
                <c:pt idx="18">
                  <c:v>497.3400229565217</c:v>
                </c:pt>
                <c:pt idx="19">
                  <c:v>497.3400229565217</c:v>
                </c:pt>
                <c:pt idx="20">
                  <c:v>497.3400229565217</c:v>
                </c:pt>
                <c:pt idx="21">
                  <c:v>497.3400229565217</c:v>
                </c:pt>
                <c:pt idx="22">
                  <c:v>497.3400229565217</c:v>
                </c:pt>
              </c:numCache>
            </c:numRef>
          </c:val>
          <c:smooth val="0"/>
        </c:ser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276170"/>
        <c:crossesAt val="0"/>
        <c:auto val="1"/>
        <c:lblOffset val="100"/>
        <c:tickLblSkip val="1"/>
        <c:noMultiLvlLbl val="0"/>
      </c:catAx>
      <c:valAx>
        <c:axId val="1627617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625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25">
      <selection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>+N7*1000000/(365*86400)</f>
        <v>21.28151953323186</v>
      </c>
      <c r="P7" s="37">
        <f aca="true" t="shared" si="0" ref="P7:P29">$N$37</f>
        <v>497.3400229565217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1" ref="N8:N22">SUM(B8:M8)</f>
        <v>443.003</v>
      </c>
      <c r="O8" s="36">
        <f aca="true" t="shared" si="2" ref="O8:O29">+N8*1000000/(365*86400)</f>
        <v>14.047532978183662</v>
      </c>
      <c r="P8" s="37">
        <f t="shared" si="0"/>
        <v>497.3400229565217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1"/>
        <v>623.5799999999999</v>
      </c>
      <c r="O9" s="36">
        <f t="shared" si="2"/>
        <v>19.77359208523592</v>
      </c>
      <c r="P9" s="37">
        <f t="shared" si="0"/>
        <v>497.3400229565217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1"/>
        <v>834.993</v>
      </c>
      <c r="O10" s="36">
        <f t="shared" si="2"/>
        <v>26.477454337899545</v>
      </c>
      <c r="P10" s="37">
        <f t="shared" si="0"/>
        <v>497.3400229565217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1"/>
        <v>358.314</v>
      </c>
      <c r="O11" s="36">
        <f t="shared" si="2"/>
        <v>11.362062404870624</v>
      </c>
      <c r="P11" s="37">
        <f t="shared" si="0"/>
        <v>497.3400229565217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1"/>
        <v>459.42400000000004</v>
      </c>
      <c r="O12" s="36">
        <f t="shared" si="2"/>
        <v>14.568239472349063</v>
      </c>
      <c r="P12" s="37">
        <f t="shared" si="0"/>
        <v>497.3400229565217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1"/>
        <v>957.9038400000003</v>
      </c>
      <c r="O13" s="36">
        <f t="shared" si="2"/>
        <v>30.37493150684932</v>
      </c>
      <c r="P13" s="37">
        <f t="shared" si="0"/>
        <v>497.3400229565217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1"/>
        <v>827.8692480000001</v>
      </c>
      <c r="O14" s="36">
        <f t="shared" si="2"/>
        <v>26.251561643835622</v>
      </c>
      <c r="P14" s="37">
        <f t="shared" si="0"/>
        <v>497.3400229565217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1"/>
        <v>313.91712000000007</v>
      </c>
      <c r="O15" s="36">
        <f t="shared" si="2"/>
        <v>9.954246575342468</v>
      </c>
      <c r="P15" s="37">
        <f t="shared" si="0"/>
        <v>497.3400229565217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1"/>
        <v>411.684768</v>
      </c>
      <c r="O16" s="36">
        <f t="shared" si="2"/>
        <v>13.054438356164384</v>
      </c>
      <c r="P16" s="37">
        <f t="shared" si="0"/>
        <v>497.3400229565217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1"/>
        <v>275.1166079999999</v>
      </c>
      <c r="O17" s="36">
        <f t="shared" si="2"/>
        <v>8.723890410958901</v>
      </c>
      <c r="P17" s="37">
        <f t="shared" si="0"/>
        <v>497.3400229565217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1"/>
        <v>573.770304</v>
      </c>
      <c r="O18" s="36">
        <f t="shared" si="2"/>
        <v>18.19413698630137</v>
      </c>
      <c r="P18" s="37">
        <f t="shared" si="0"/>
        <v>497.3400229565217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1"/>
        <v>1516.9792320000001</v>
      </c>
      <c r="O19" s="36">
        <f t="shared" si="2"/>
        <v>48.10309589041097</v>
      </c>
      <c r="P19" s="37">
        <f t="shared" si="0"/>
        <v>497.3400229565217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1"/>
        <v>444.972096</v>
      </c>
      <c r="O20" s="36">
        <f t="shared" si="2"/>
        <v>14.109972602739726</v>
      </c>
      <c r="P20" s="37">
        <f t="shared" si="0"/>
        <v>497.3400229565217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1"/>
        <v>397.41408</v>
      </c>
      <c r="O21" s="36">
        <f t="shared" si="2"/>
        <v>12.601917808219179</v>
      </c>
      <c r="P21" s="37">
        <f t="shared" si="0"/>
        <v>497.3400229565217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1"/>
        <v>257.187744</v>
      </c>
      <c r="O22" s="36">
        <f t="shared" si="2"/>
        <v>8.155369863013698</v>
      </c>
      <c r="P22" s="37">
        <f t="shared" si="0"/>
        <v>497.3400229565217</v>
      </c>
      <c r="Q22" s="38"/>
    </row>
    <row r="23" spans="1:17" ht="15" customHeight="1">
      <c r="A23" s="32">
        <v>2558</v>
      </c>
      <c r="B23" s="39">
        <v>6.75</v>
      </c>
      <c r="C23" s="39">
        <v>2.45</v>
      </c>
      <c r="D23" s="39">
        <v>1.57</v>
      </c>
      <c r="E23" s="39">
        <v>7.75</v>
      </c>
      <c r="F23" s="39">
        <v>10.1</v>
      </c>
      <c r="G23" s="39">
        <v>13.16</v>
      </c>
      <c r="H23" s="39">
        <v>9.78</v>
      </c>
      <c r="I23" s="39">
        <v>2.38</v>
      </c>
      <c r="J23" s="39">
        <v>1.88</v>
      </c>
      <c r="K23" s="39">
        <v>0.96</v>
      </c>
      <c r="L23" s="39">
        <v>0.47</v>
      </c>
      <c r="M23" s="39">
        <v>0.32</v>
      </c>
      <c r="N23" s="35">
        <f aca="true" t="shared" si="3" ref="N23:N28">SUM(B23:M23)</f>
        <v>57.57000000000001</v>
      </c>
      <c r="O23" s="36">
        <f t="shared" si="2"/>
        <v>1.8255327245053274</v>
      </c>
      <c r="P23" s="37">
        <f t="shared" si="0"/>
        <v>497.3400229565217</v>
      </c>
      <c r="Q23" s="38"/>
    </row>
    <row r="24" spans="1:17" ht="15" customHeight="1">
      <c r="A24" s="32">
        <v>2559</v>
      </c>
      <c r="B24" s="34">
        <v>1.66</v>
      </c>
      <c r="C24" s="34">
        <v>2.38</v>
      </c>
      <c r="D24" s="34">
        <v>2.38</v>
      </c>
      <c r="E24" s="34">
        <v>8.56</v>
      </c>
      <c r="F24" s="34">
        <v>19.49</v>
      </c>
      <c r="G24" s="34">
        <v>85.05</v>
      </c>
      <c r="H24" s="34">
        <v>124.26</v>
      </c>
      <c r="I24" s="34">
        <v>67.17</v>
      </c>
      <c r="J24" s="34">
        <v>8.66</v>
      </c>
      <c r="K24" s="34">
        <v>8.66</v>
      </c>
      <c r="L24" s="34">
        <v>4.24</v>
      </c>
      <c r="M24" s="34">
        <v>5.51</v>
      </c>
      <c r="N24" s="35">
        <f t="shared" si="3"/>
        <v>338.02000000000004</v>
      </c>
      <c r="O24" s="36">
        <f t="shared" si="2"/>
        <v>10.718543886352107</v>
      </c>
      <c r="P24" s="37">
        <f t="shared" si="0"/>
        <v>497.3400229565217</v>
      </c>
      <c r="Q24" s="38"/>
    </row>
    <row r="25" spans="1:17" ht="15" customHeight="1">
      <c r="A25" s="32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 t="shared" si="3"/>
        <v>683.1999999999999</v>
      </c>
      <c r="O25" s="36">
        <f t="shared" si="2"/>
        <v>21.66412988330796</v>
      </c>
      <c r="P25" s="37">
        <f t="shared" si="0"/>
        <v>497.3400229565217</v>
      </c>
      <c r="Q25" s="38"/>
    </row>
    <row r="26" spans="1:17" ht="15" customHeight="1">
      <c r="A26" s="32">
        <v>2561</v>
      </c>
      <c r="B26" s="34">
        <v>46.13</v>
      </c>
      <c r="C26" s="34">
        <v>48.63</v>
      </c>
      <c r="D26" s="34">
        <v>27.88</v>
      </c>
      <c r="E26" s="34">
        <v>67.65</v>
      </c>
      <c r="F26" s="34">
        <v>66.13</v>
      </c>
      <c r="G26" s="34">
        <v>26.84</v>
      </c>
      <c r="H26" s="34">
        <v>39.21</v>
      </c>
      <c r="I26" s="34">
        <v>28.77</v>
      </c>
      <c r="J26" s="34">
        <v>14.51</v>
      </c>
      <c r="K26" s="34">
        <v>31.37</v>
      </c>
      <c r="L26" s="34">
        <v>7.11</v>
      </c>
      <c r="M26" s="34">
        <v>3.68</v>
      </c>
      <c r="N26" s="35">
        <f t="shared" si="3"/>
        <v>407.90999999999997</v>
      </c>
      <c r="O26" s="36">
        <f t="shared" si="2"/>
        <v>12.93474124809741</v>
      </c>
      <c r="P26" s="37">
        <f t="shared" si="0"/>
        <v>497.3400229565217</v>
      </c>
      <c r="Q26" s="38"/>
    </row>
    <row r="27" spans="1:17" ht="15" customHeight="1">
      <c r="A27" s="32">
        <v>2562</v>
      </c>
      <c r="B27" s="34">
        <v>11.94</v>
      </c>
      <c r="C27" s="34">
        <v>4.81</v>
      </c>
      <c r="D27" s="34">
        <v>5.66</v>
      </c>
      <c r="E27" s="34">
        <v>12.41</v>
      </c>
      <c r="F27" s="34">
        <v>49.71</v>
      </c>
      <c r="G27" s="34">
        <v>60.56</v>
      </c>
      <c r="H27" s="34">
        <v>15.35</v>
      </c>
      <c r="I27" s="34">
        <v>8.29</v>
      </c>
      <c r="J27" s="34">
        <v>3.61</v>
      </c>
      <c r="K27" s="34">
        <v>3.01</v>
      </c>
      <c r="L27" s="34">
        <v>1.63</v>
      </c>
      <c r="M27" s="34">
        <v>2.63</v>
      </c>
      <c r="N27" s="35">
        <f t="shared" si="3"/>
        <v>179.60999999999999</v>
      </c>
      <c r="O27" s="36">
        <f t="shared" si="2"/>
        <v>5.695395738203957</v>
      </c>
      <c r="P27" s="37">
        <f t="shared" si="0"/>
        <v>497.3400229565217</v>
      </c>
      <c r="Q27" s="38"/>
    </row>
    <row r="28" spans="1:17" ht="15" customHeight="1">
      <c r="A28" s="32">
        <v>2563</v>
      </c>
      <c r="B28" s="34">
        <v>6.93</v>
      </c>
      <c r="C28" s="34">
        <v>3.79</v>
      </c>
      <c r="D28" s="34">
        <v>4.61</v>
      </c>
      <c r="E28" s="34">
        <v>13.42</v>
      </c>
      <c r="F28" s="34">
        <v>29.49</v>
      </c>
      <c r="G28" s="34">
        <v>25.41</v>
      </c>
      <c r="H28" s="34">
        <v>19.22</v>
      </c>
      <c r="I28" s="34">
        <v>8.22</v>
      </c>
      <c r="J28" s="34">
        <v>3.79</v>
      </c>
      <c r="K28" s="34">
        <v>3.41</v>
      </c>
      <c r="L28" s="34">
        <v>3</v>
      </c>
      <c r="M28" s="34">
        <v>3.51</v>
      </c>
      <c r="N28" s="35">
        <f t="shared" si="3"/>
        <v>124.8</v>
      </c>
      <c r="O28" s="36">
        <f t="shared" si="2"/>
        <v>3.95738203957382</v>
      </c>
      <c r="P28" s="37">
        <f t="shared" si="0"/>
        <v>497.3400229565217</v>
      </c>
      <c r="Q28" s="38"/>
    </row>
    <row r="29" spans="1:17" ht="15" customHeight="1">
      <c r="A29" s="32">
        <v>2564</v>
      </c>
      <c r="B29" s="34">
        <v>16.018560000000004</v>
      </c>
      <c r="C29" s="34">
        <v>12.300768000000003</v>
      </c>
      <c r="D29" s="34">
        <v>10.942560000000002</v>
      </c>
      <c r="E29" s="34">
        <v>29.639519999999997</v>
      </c>
      <c r="F29" s="34">
        <v>59.901120000000006</v>
      </c>
      <c r="G29" s="34">
        <v>60.912000000000006</v>
      </c>
      <c r="H29" s="34">
        <v>49.21776</v>
      </c>
      <c r="I29" s="34">
        <v>14.977440000000003</v>
      </c>
      <c r="J29" s="34">
        <v>5.198688</v>
      </c>
      <c r="K29" s="34">
        <v>5.505408000000002</v>
      </c>
      <c r="L29" s="34">
        <v>6.227712</v>
      </c>
      <c r="M29" s="34">
        <v>9.605952</v>
      </c>
      <c r="N29" s="35">
        <f>SUM(B29:M29)</f>
        <v>280.44748799999996</v>
      </c>
      <c r="O29" s="36">
        <f t="shared" si="2"/>
        <v>8.892931506849314</v>
      </c>
      <c r="P29" s="37">
        <f t="shared" si="0"/>
        <v>497.3400229565217</v>
      </c>
      <c r="Q29" s="38"/>
    </row>
    <row r="30" spans="1:17" ht="15" customHeight="1">
      <c r="A30" s="43">
        <v>2565</v>
      </c>
      <c r="B30" s="44">
        <v>17.26790400000001</v>
      </c>
      <c r="C30" s="44">
        <v>44.49384000000004</v>
      </c>
      <c r="D30" s="44">
        <v>12.008736000000004</v>
      </c>
      <c r="E30" s="44">
        <v>41.79038400000004</v>
      </c>
      <c r="F30" s="44">
        <v>317.1493439999997</v>
      </c>
      <c r="G30" s="44">
        <v>317.5398719999997</v>
      </c>
      <c r="H30" s="44">
        <v>49.00262399999995</v>
      </c>
      <c r="I30" s="44">
        <v>3.4715519999999995</v>
      </c>
      <c r="J30" s="44">
        <v>8.463743999999997</v>
      </c>
      <c r="K30" s="44">
        <v>10.881215999999998</v>
      </c>
      <c r="L30" s="44">
        <v>8.678879999999998</v>
      </c>
      <c r="M30" s="44">
        <v>11.854080000000002</v>
      </c>
      <c r="N30" s="45">
        <f>SUM(B30:M30)</f>
        <v>842.6021759999995</v>
      </c>
      <c r="O30" s="46">
        <f>+N30*1000000/(365*86400)</f>
        <v>26.718739726027383</v>
      </c>
      <c r="P30" s="37"/>
      <c r="Q30" s="38"/>
    </row>
    <row r="31" spans="1:17" ht="15" customHeight="1">
      <c r="A31" s="32">
        <v>2566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1"/>
      <c r="P31" s="37"/>
      <c r="Q31" s="38"/>
    </row>
    <row r="32" spans="1:17" ht="15" customHeight="1">
      <c r="A32" s="32">
        <v>2567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3" t="s">
        <v>19</v>
      </c>
      <c r="B36" s="42">
        <f>MAX(B7:B29)</f>
        <v>52.90012800000001</v>
      </c>
      <c r="C36" s="42">
        <f aca="true" t="shared" si="4" ref="C36:M36">MAX(C7:C29)</f>
        <v>186.00364800000003</v>
      </c>
      <c r="D36" s="42">
        <f t="shared" si="4"/>
        <v>95.227</v>
      </c>
      <c r="E36" s="42">
        <f t="shared" si="4"/>
        <v>137.05</v>
      </c>
      <c r="F36" s="42">
        <f t="shared" si="4"/>
        <v>469.475136</v>
      </c>
      <c r="G36" s="42">
        <f t="shared" si="4"/>
        <v>498.1003200000001</v>
      </c>
      <c r="H36" s="42">
        <f t="shared" si="4"/>
        <v>211.24</v>
      </c>
      <c r="I36" s="42">
        <f t="shared" si="4"/>
        <v>164.019</v>
      </c>
      <c r="J36" s="42">
        <f t="shared" si="4"/>
        <v>78.399</v>
      </c>
      <c r="K36" s="42">
        <f t="shared" si="4"/>
        <v>31.37</v>
      </c>
      <c r="L36" s="42">
        <f t="shared" si="4"/>
        <v>35.716032000000006</v>
      </c>
      <c r="M36" s="42">
        <f t="shared" si="4"/>
        <v>25.386048000000006</v>
      </c>
      <c r="N36" s="42">
        <f>MAX(N7:N29)</f>
        <v>1516.9792320000001</v>
      </c>
      <c r="O36" s="36">
        <f>+N36*1000000/(365*86400)</f>
        <v>48.10309589041097</v>
      </c>
      <c r="P36" s="38"/>
      <c r="Q36" s="38"/>
    </row>
    <row r="37" spans="1:17" ht="15" customHeight="1">
      <c r="A37" s="33" t="s">
        <v>16</v>
      </c>
      <c r="B37" s="42">
        <f>AVERAGE(B7:B29)</f>
        <v>12.904753043478262</v>
      </c>
      <c r="C37" s="42">
        <f aca="true" t="shared" si="5" ref="C37:M37">AVERAGE(C7:C29)</f>
        <v>22.60502643478261</v>
      </c>
      <c r="D37" s="42">
        <f t="shared" si="5"/>
        <v>23.647568</v>
      </c>
      <c r="E37" s="42">
        <f t="shared" si="5"/>
        <v>34.51928347826087</v>
      </c>
      <c r="F37" s="42">
        <f t="shared" si="5"/>
        <v>88.10736904347826</v>
      </c>
      <c r="G37" s="42">
        <f t="shared" si="5"/>
        <v>163.76542678260867</v>
      </c>
      <c r="H37" s="42">
        <f t="shared" si="5"/>
        <v>73.47904382608696</v>
      </c>
      <c r="I37" s="42">
        <f t="shared" si="5"/>
        <v>40.37204313043478</v>
      </c>
      <c r="J37" s="42">
        <f t="shared" si="5"/>
        <v>13.807528347826091</v>
      </c>
      <c r="K37" s="42">
        <f t="shared" si="5"/>
        <v>8.100834086956523</v>
      </c>
      <c r="L37" s="42">
        <f t="shared" si="5"/>
        <v>7.371568347826089</v>
      </c>
      <c r="M37" s="42">
        <f t="shared" si="5"/>
        <v>8.659578434782606</v>
      </c>
      <c r="N37" s="42">
        <f>SUM(B37:M37)</f>
        <v>497.3400229565217</v>
      </c>
      <c r="O37" s="36">
        <f>+N37*1000000/(365*86400)</f>
        <v>15.770548673152007</v>
      </c>
      <c r="P37" s="38"/>
      <c r="Q37" s="38"/>
    </row>
    <row r="38" spans="1:17" ht="15" customHeight="1">
      <c r="A38" s="33" t="s">
        <v>20</v>
      </c>
      <c r="B38" s="42">
        <f>MIN(B7:B29)</f>
        <v>1.583</v>
      </c>
      <c r="C38" s="42">
        <f aca="true" t="shared" si="6" ref="C38:M38">MIN(C7:C29)</f>
        <v>2.275</v>
      </c>
      <c r="D38" s="42">
        <f t="shared" si="6"/>
        <v>1.57</v>
      </c>
      <c r="E38" s="42">
        <f t="shared" si="6"/>
        <v>7.75</v>
      </c>
      <c r="F38" s="42">
        <f t="shared" si="6"/>
        <v>10.1</v>
      </c>
      <c r="G38" s="42">
        <f t="shared" si="6"/>
        <v>13.16</v>
      </c>
      <c r="H38" s="42">
        <f t="shared" si="6"/>
        <v>9.78</v>
      </c>
      <c r="I38" s="42">
        <f t="shared" si="6"/>
        <v>2.38</v>
      </c>
      <c r="J38" s="42">
        <f t="shared" si="6"/>
        <v>1.88</v>
      </c>
      <c r="K38" s="42">
        <f t="shared" si="6"/>
        <v>0.8856</v>
      </c>
      <c r="L38" s="42">
        <f t="shared" si="6"/>
        <v>0.47</v>
      </c>
      <c r="M38" s="42">
        <f t="shared" si="6"/>
        <v>0.32</v>
      </c>
      <c r="N38" s="42">
        <f>MIN(N7:N29)</f>
        <v>57.57000000000001</v>
      </c>
      <c r="O38" s="36">
        <f>+N38*1000000/(365*86400)</f>
        <v>1.8255327245053274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2016-07-13T06:33:21Z</cp:lastPrinted>
  <dcterms:created xsi:type="dcterms:W3CDTF">1994-01-31T08:04:27Z</dcterms:created>
  <dcterms:modified xsi:type="dcterms:W3CDTF">2023-04-24T09:01:01Z</dcterms:modified>
  <cp:category/>
  <cp:version/>
  <cp:contentType/>
  <cp:contentStatus/>
</cp:coreProperties>
</file>