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21" sheetId="1" r:id="rId1"/>
    <sheet name="W.21-H.05" sheetId="2" r:id="rId2"/>
  </sheets>
  <definedNames>
    <definedName name="_Regression_Int" localSheetId="1" hidden="1">1</definedName>
    <definedName name="Print_Area_MI">'W.21-H.05'!$A$1:$N$6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<sst xmlns="http://schemas.openxmlformats.org/spreadsheetml/2006/main" count="29" uniqueCount="24">
  <si>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</si>
  <si>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</si>
  <si>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</si>
  <si>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</si>
  <si>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</si>
  <si>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</si>
  <si>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</si>
  <si>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</si>
  <si>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</si>
  <si>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</si>
  <si>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</si>
  <si>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</si>
  <si>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</si>
  <si>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</si>
  <si>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</si>
  <si>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</si>
  <si>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</si>
  <si>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</si>
  <si>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</si>
  <si>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</si>
  <si>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</si>
  <si>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W.21  :  บ้านท่าเดื่อ  อ.เมือง  จ.ลำปาง</t>
  </si>
  <si>
    <t>แม่น้ำ  :  แม่น้ำวัง (W.21)</t>
  </si>
  <si>
    <t xml:space="preserve"> พี้นที่รับน้ำ    3,367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</si>
</sst>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17" fillId="33" borderId="15" xfId="0" applyNumberFormat="1" applyFont="1" applyFill="1" applyBorder="1" applyAlignment="1" applyProtection="1">
      <alignment horizontal="center" vertical="center"/>
      <protection/>
    </xf>
    <xf numFmtId="236" fontId="17" fillId="36" borderId="16" xfId="0" applyNumberFormat="1" applyFont="1" applyFill="1" applyBorder="1" applyAlignment="1" applyProtection="1">
      <alignment horizontal="center" vertical="center"/>
      <protection/>
    </xf>
    <xf numFmtId="236" fontId="17" fillId="33" borderId="16" xfId="0" applyNumberFormat="1" applyFont="1" applyFill="1" applyBorder="1" applyAlignment="1" applyProtection="1">
      <alignment horizontal="center" vertical="center"/>
      <protection/>
    </xf>
    <xf numFmtId="236" fontId="17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9325"/>
          <c:w val="0.860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'W.21-H.05'!$A$7:$A$29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'W.21-H.05'!$N$7:$N$29</c:f>
              <c:numCache>
                <c:ptCount val="23"/>
                <c:pt idx="0">
                  <c:v>671.134</c:v>
                </c:pt>
                <c:pt idx="1">
                  <c:v>443.003</c:v>
                </c:pt>
                <c:pt idx="2">
                  <c:v>623.5799999999999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827.8692480000001</c:v>
                </c:pt>
                <c:pt idx="8">
                  <c:v>313.91712000000007</c:v>
                </c:pt>
                <c:pt idx="9">
                  <c:v>411.684768</c:v>
                </c:pt>
                <c:pt idx="10">
                  <c:v>275.1166079999999</c:v>
                </c:pt>
                <c:pt idx="11">
                  <c:v>573.770304</c:v>
                </c:pt>
                <c:pt idx="12">
                  <c:v>1516.9792320000001</c:v>
                </c:pt>
                <c:pt idx="13">
                  <c:v>444.972096</c:v>
                </c:pt>
                <c:pt idx="14">
                  <c:v>397.41408</c:v>
                </c:pt>
                <c:pt idx="15">
                  <c:v>257.187744</c:v>
                </c:pt>
                <c:pt idx="16">
                  <c:v>57.57000000000001</c:v>
                </c:pt>
                <c:pt idx="17">
                  <c:v>338.02000000000004</c:v>
                </c:pt>
                <c:pt idx="18">
                  <c:v>683.1999999999999</c:v>
                </c:pt>
                <c:pt idx="19">
                  <c:v>407.90999999999997</c:v>
                </c:pt>
                <c:pt idx="20">
                  <c:v>179.60999999999999</c:v>
                </c:pt>
                <c:pt idx="21">
                  <c:v>124.8</c:v>
                </c:pt>
                <c:pt idx="22">
                  <c:v>270.84153599999996</c:v>
                </c:pt>
              </c:numCache>
            </c:numRef>
          </c:val>
        </c:ser>
        <c:gapWidth val="100"/>
        <c:axId val="35031686"/>
        <c:axId val="46849719"/>
      </c:barChart>
      <c:lineChart>
        <c:grouping val="standard"/>
        <c:varyColors val="0"/>
        <c:ser>
          <c:idx val="1"/>
          <c:order val="1"/>
          <c:tx>
            <c:v>ค่าเฉลี่ย 507.2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'W.21-H.05'!$A$7:$A$28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'W.21-H.05'!$P$7:$P$28</c:f>
              <c:numCache>
                <c:ptCount val="22"/>
                <c:pt idx="0">
                  <c:v>507.19877454545457</c:v>
                </c:pt>
                <c:pt idx="1">
                  <c:v>507.19877454545457</c:v>
                </c:pt>
                <c:pt idx="2">
                  <c:v>507.19877454545457</c:v>
                </c:pt>
                <c:pt idx="3">
                  <c:v>507.19877454545457</c:v>
                </c:pt>
                <c:pt idx="4">
                  <c:v>507.19877454545457</c:v>
                </c:pt>
                <c:pt idx="5">
                  <c:v>507.19877454545457</c:v>
                </c:pt>
                <c:pt idx="6">
                  <c:v>507.19877454545457</c:v>
                </c:pt>
                <c:pt idx="7">
                  <c:v>507.19877454545457</c:v>
                </c:pt>
                <c:pt idx="8">
                  <c:v>507.19877454545457</c:v>
                </c:pt>
                <c:pt idx="9">
                  <c:v>507.19877454545457</c:v>
                </c:pt>
                <c:pt idx="10">
                  <c:v>507.19877454545457</c:v>
                </c:pt>
                <c:pt idx="11">
                  <c:v>507.19877454545457</c:v>
                </c:pt>
                <c:pt idx="12">
                  <c:v>507.19877454545457</c:v>
                </c:pt>
                <c:pt idx="13">
                  <c:v>507.19877454545457</c:v>
                </c:pt>
                <c:pt idx="14">
                  <c:v>507.19877454545457</c:v>
                </c:pt>
                <c:pt idx="15">
                  <c:v>507.19877454545457</c:v>
                </c:pt>
                <c:pt idx="16">
                  <c:v>507.19877454545457</c:v>
                </c:pt>
                <c:pt idx="17">
                  <c:v>507.19877454545457</c:v>
                </c:pt>
                <c:pt idx="18">
                  <c:v>507.19877454545457</c:v>
                </c:pt>
                <c:pt idx="19">
                  <c:v>507.19877454545457</c:v>
                </c:pt>
                <c:pt idx="20">
                  <c:v>507.19877454545457</c:v>
                </c:pt>
                <c:pt idx="21">
                  <c:v>507.19877454545457</c:v>
                </c:pt>
              </c:numCache>
            </c:numRef>
          </c:val>
          <c:smooth val="0"/>
        </c:ser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849719"/>
        <c:crossesAt val="0"/>
        <c:auto val="1"/>
        <c:lblOffset val="100"/>
        <c:tickLblSkip val="1"/>
        <c:noMultiLvlLbl val="0"/>
      </c:catAx>
      <c:valAx>
        <c:axId val="4684971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1686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3">
      <selection activeCell="B29" sqref="B29:L2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6.445</v>
      </c>
      <c r="C7" s="34">
        <v>7.544</v>
      </c>
      <c r="D7" s="34">
        <v>17.938</v>
      </c>
      <c r="E7" s="34">
        <v>24.098</v>
      </c>
      <c r="F7" s="34">
        <v>33.398</v>
      </c>
      <c r="G7" s="34">
        <v>298.528</v>
      </c>
      <c r="H7" s="34">
        <v>108.026</v>
      </c>
      <c r="I7" s="34">
        <v>136.828</v>
      </c>
      <c r="J7" s="34">
        <v>16.687</v>
      </c>
      <c r="K7" s="34">
        <v>6.617</v>
      </c>
      <c r="L7" s="34">
        <v>8.213</v>
      </c>
      <c r="M7" s="34">
        <v>6.812</v>
      </c>
      <c r="N7" s="35">
        <f>SUM(B7:M7)</f>
        <v>671.134</v>
      </c>
      <c r="O7" s="36">
        <f>+N7*1000000/(365*86400)</f>
        <v>21.28151953323186</v>
      </c>
      <c r="P7" s="37">
        <f aca="true" t="shared" si="0" ref="P7:P28">$N$37</f>
        <v>507.19877454545457</v>
      </c>
      <c r="Q7" s="38"/>
    </row>
    <row r="8" spans="1:17" ht="15" customHeight="1">
      <c r="A8" s="32">
        <v>2543</v>
      </c>
      <c r="B8" s="34">
        <v>15.563</v>
      </c>
      <c r="C8" s="34">
        <v>13.151</v>
      </c>
      <c r="D8" s="34">
        <v>95.227</v>
      </c>
      <c r="E8" s="34">
        <v>41.998</v>
      </c>
      <c r="F8" s="34">
        <v>46.379</v>
      </c>
      <c r="G8" s="34">
        <v>85.748</v>
      </c>
      <c r="H8" s="34">
        <v>91.293</v>
      </c>
      <c r="I8" s="34">
        <v>15.96</v>
      </c>
      <c r="J8" s="34">
        <v>8.052</v>
      </c>
      <c r="K8" s="34">
        <v>4.93</v>
      </c>
      <c r="L8" s="34">
        <v>8.491</v>
      </c>
      <c r="M8" s="34">
        <v>16.211</v>
      </c>
      <c r="N8" s="35">
        <f aca="true" t="shared" si="1" ref="N8:N22">SUM(B8:M8)</f>
        <v>443.003</v>
      </c>
      <c r="O8" s="36">
        <f aca="true" t="shared" si="2" ref="O8:O29">+N8*1000000/(365*86400)</f>
        <v>14.047532978183662</v>
      </c>
      <c r="P8" s="37">
        <f t="shared" si="0"/>
        <v>507.19877454545457</v>
      </c>
      <c r="Q8" s="38"/>
    </row>
    <row r="9" spans="1:17" ht="15" customHeight="1">
      <c r="A9" s="32">
        <v>2544</v>
      </c>
      <c r="B9" s="34">
        <v>4.69</v>
      </c>
      <c r="C9" s="34">
        <v>7.73</v>
      </c>
      <c r="D9" s="34">
        <v>3.09</v>
      </c>
      <c r="E9" s="34">
        <v>38.26</v>
      </c>
      <c r="F9" s="34">
        <v>265.97</v>
      </c>
      <c r="G9" s="34">
        <v>170.27</v>
      </c>
      <c r="H9" s="34">
        <v>47.74</v>
      </c>
      <c r="I9" s="34">
        <v>38.56</v>
      </c>
      <c r="J9" s="34">
        <v>15.48</v>
      </c>
      <c r="K9" s="34">
        <v>11.75</v>
      </c>
      <c r="L9" s="34">
        <v>8.12</v>
      </c>
      <c r="M9" s="34">
        <v>11.92</v>
      </c>
      <c r="N9" s="35">
        <f t="shared" si="1"/>
        <v>623.5799999999999</v>
      </c>
      <c r="O9" s="36">
        <f t="shared" si="2"/>
        <v>19.77359208523592</v>
      </c>
      <c r="P9" s="37">
        <f t="shared" si="0"/>
        <v>507.19877454545457</v>
      </c>
      <c r="Q9" s="38"/>
    </row>
    <row r="10" spans="1:17" ht="15" customHeight="1">
      <c r="A10" s="32">
        <v>2545</v>
      </c>
      <c r="B10" s="34">
        <v>1.583</v>
      </c>
      <c r="C10" s="34">
        <v>14.01</v>
      </c>
      <c r="D10" s="34">
        <v>50.785</v>
      </c>
      <c r="E10" s="34">
        <v>21.737</v>
      </c>
      <c r="F10" s="34">
        <v>57.359</v>
      </c>
      <c r="G10" s="34">
        <v>349.407</v>
      </c>
      <c r="H10" s="34">
        <v>79.235</v>
      </c>
      <c r="I10" s="34">
        <v>164.019</v>
      </c>
      <c r="J10" s="34">
        <v>78.399</v>
      </c>
      <c r="K10" s="34">
        <v>9.063</v>
      </c>
      <c r="L10" s="34">
        <v>4.027</v>
      </c>
      <c r="M10" s="34">
        <v>5.369</v>
      </c>
      <c r="N10" s="35">
        <f t="shared" si="1"/>
        <v>834.993</v>
      </c>
      <c r="O10" s="36">
        <f t="shared" si="2"/>
        <v>26.477454337899545</v>
      </c>
      <c r="P10" s="37">
        <f t="shared" si="0"/>
        <v>507.19877454545457</v>
      </c>
      <c r="Q10" s="38"/>
    </row>
    <row r="11" spans="1:17" ht="15" customHeight="1">
      <c r="A11" s="32">
        <v>2546</v>
      </c>
      <c r="B11" s="34">
        <v>9.942</v>
      </c>
      <c r="C11" s="34">
        <v>12.403</v>
      </c>
      <c r="D11" s="34">
        <v>14.875</v>
      </c>
      <c r="E11" s="34">
        <v>14.93</v>
      </c>
      <c r="F11" s="34">
        <v>24.204</v>
      </c>
      <c r="G11" s="34">
        <v>247.984</v>
      </c>
      <c r="H11" s="34">
        <v>17.016</v>
      </c>
      <c r="I11" s="34">
        <v>3.773</v>
      </c>
      <c r="J11" s="34">
        <v>2.436</v>
      </c>
      <c r="K11" s="34">
        <v>3.5</v>
      </c>
      <c r="L11" s="34">
        <v>3.505</v>
      </c>
      <c r="M11" s="34">
        <v>3.746</v>
      </c>
      <c r="N11" s="35">
        <f t="shared" si="1"/>
        <v>358.314</v>
      </c>
      <c r="O11" s="36">
        <f t="shared" si="2"/>
        <v>11.362062404870624</v>
      </c>
      <c r="P11" s="37">
        <f t="shared" si="0"/>
        <v>507.19877454545457</v>
      </c>
      <c r="Q11" s="38"/>
    </row>
    <row r="12" spans="1:17" ht="15" customHeight="1">
      <c r="A12" s="32">
        <v>2547</v>
      </c>
      <c r="B12" s="34">
        <v>3.162</v>
      </c>
      <c r="C12" s="34">
        <v>2.275</v>
      </c>
      <c r="D12" s="34">
        <v>11.253</v>
      </c>
      <c r="E12" s="34">
        <v>56.113</v>
      </c>
      <c r="F12" s="34">
        <v>103.888</v>
      </c>
      <c r="G12" s="34">
        <v>192.059</v>
      </c>
      <c r="H12" s="34">
        <v>45.917</v>
      </c>
      <c r="I12" s="34">
        <v>19.05</v>
      </c>
      <c r="J12" s="34">
        <v>11.174</v>
      </c>
      <c r="K12" s="34">
        <v>4.136</v>
      </c>
      <c r="L12" s="34">
        <v>3.215</v>
      </c>
      <c r="M12" s="34">
        <v>7.182</v>
      </c>
      <c r="N12" s="35">
        <f t="shared" si="1"/>
        <v>459.42400000000004</v>
      </c>
      <c r="O12" s="36">
        <f t="shared" si="2"/>
        <v>14.568239472349063</v>
      </c>
      <c r="P12" s="37">
        <f t="shared" si="0"/>
        <v>507.19877454545457</v>
      </c>
      <c r="Q12" s="38"/>
    </row>
    <row r="13" spans="1:17" ht="15" customHeight="1">
      <c r="A13" s="32">
        <v>2548</v>
      </c>
      <c r="B13" s="34">
        <v>5.736960000000001</v>
      </c>
      <c r="C13" s="34">
        <v>4.881600000000001</v>
      </c>
      <c r="D13" s="34">
        <v>8.881920000000003</v>
      </c>
      <c r="E13" s="34">
        <v>28.840320000000002</v>
      </c>
      <c r="F13" s="34">
        <v>88.67664000000002</v>
      </c>
      <c r="G13" s="34">
        <v>498.1003200000001</v>
      </c>
      <c r="H13" s="34">
        <v>170.11296000000007</v>
      </c>
      <c r="I13" s="34">
        <v>101.94768000000006</v>
      </c>
      <c r="J13" s="34">
        <v>27.61776</v>
      </c>
      <c r="K13" s="34">
        <v>6.609600000000001</v>
      </c>
      <c r="L13" s="34">
        <v>4.743360000000001</v>
      </c>
      <c r="M13" s="34">
        <v>11.75472</v>
      </c>
      <c r="N13" s="35">
        <f t="shared" si="1"/>
        <v>957.9038400000003</v>
      </c>
      <c r="O13" s="36">
        <f t="shared" si="2"/>
        <v>30.37493150684932</v>
      </c>
      <c r="P13" s="37">
        <f t="shared" si="0"/>
        <v>507.19877454545457</v>
      </c>
      <c r="Q13" s="38"/>
    </row>
    <row r="14" spans="1:17" ht="15" customHeight="1">
      <c r="A14" s="32">
        <v>2549</v>
      </c>
      <c r="B14" s="34">
        <v>10.414656</v>
      </c>
      <c r="C14" s="34">
        <v>55.84032</v>
      </c>
      <c r="D14" s="34">
        <v>35.07494400000001</v>
      </c>
      <c r="E14" s="34">
        <v>32.28595200000003</v>
      </c>
      <c r="F14" s="34">
        <v>182.10700800000004</v>
      </c>
      <c r="G14" s="34">
        <v>405.15206400000005</v>
      </c>
      <c r="H14" s="34">
        <v>73.19462399999998</v>
      </c>
      <c r="I14" s="34">
        <v>20.588255999999998</v>
      </c>
      <c r="J14" s="34">
        <v>8.094815999999996</v>
      </c>
      <c r="K14" s="34">
        <v>0.8856</v>
      </c>
      <c r="L14" s="34">
        <v>1.1620800000000002</v>
      </c>
      <c r="M14" s="34">
        <v>3.0689279999999997</v>
      </c>
      <c r="N14" s="35">
        <f t="shared" si="1"/>
        <v>827.8692480000001</v>
      </c>
      <c r="O14" s="36">
        <f t="shared" si="2"/>
        <v>26.251561643835622</v>
      </c>
      <c r="P14" s="37">
        <f t="shared" si="0"/>
        <v>507.19877454545457</v>
      </c>
      <c r="Q14" s="38"/>
    </row>
    <row r="15" spans="1:17" ht="15" customHeight="1">
      <c r="A15" s="32">
        <v>2550</v>
      </c>
      <c r="B15" s="39">
        <v>8.242560000000001</v>
      </c>
      <c r="C15" s="39">
        <v>18.67536</v>
      </c>
      <c r="D15" s="39">
        <v>33.942240000000005</v>
      </c>
      <c r="E15" s="39">
        <v>30.360960000000002</v>
      </c>
      <c r="F15" s="39">
        <v>44.690400000000004</v>
      </c>
      <c r="G15" s="39">
        <v>82.3392</v>
      </c>
      <c r="H15" s="39">
        <v>41.58864</v>
      </c>
      <c r="I15" s="39">
        <v>25.241760000000003</v>
      </c>
      <c r="J15" s="39">
        <v>4.047840000000001</v>
      </c>
      <c r="K15" s="39">
        <v>4.66992</v>
      </c>
      <c r="L15" s="39">
        <v>10.62288</v>
      </c>
      <c r="M15" s="39">
        <v>9.49536</v>
      </c>
      <c r="N15" s="35">
        <f t="shared" si="1"/>
        <v>313.91712000000007</v>
      </c>
      <c r="O15" s="36">
        <f t="shared" si="2"/>
        <v>9.954246575342468</v>
      </c>
      <c r="P15" s="37">
        <f t="shared" si="0"/>
        <v>507.19877454545457</v>
      </c>
      <c r="Q15" s="38"/>
    </row>
    <row r="16" spans="1:17" ht="15" customHeight="1">
      <c r="A16" s="32">
        <v>2551</v>
      </c>
      <c r="B16" s="39">
        <v>8.225280000000001</v>
      </c>
      <c r="C16" s="39">
        <v>4.231008</v>
      </c>
      <c r="D16" s="39">
        <v>4.978368000000001</v>
      </c>
      <c r="E16" s="39">
        <v>13.151808</v>
      </c>
      <c r="F16" s="39">
        <v>26.92051200000001</v>
      </c>
      <c r="G16" s="39">
        <v>106.158816</v>
      </c>
      <c r="H16" s="39">
        <v>85.883328</v>
      </c>
      <c r="I16" s="39">
        <v>77.30726400000003</v>
      </c>
      <c r="J16" s="39">
        <v>18.812736</v>
      </c>
      <c r="K16" s="39">
        <v>21.979296000000005</v>
      </c>
      <c r="L16" s="39">
        <v>18.650304000000006</v>
      </c>
      <c r="M16" s="39">
        <v>25.386048000000006</v>
      </c>
      <c r="N16" s="35">
        <f t="shared" si="1"/>
        <v>411.684768</v>
      </c>
      <c r="O16" s="36">
        <f t="shared" si="2"/>
        <v>13.054438356164384</v>
      </c>
      <c r="P16" s="37">
        <f t="shared" si="0"/>
        <v>507.19877454545457</v>
      </c>
      <c r="Q16" s="38"/>
    </row>
    <row r="17" spans="1:17" ht="15" customHeight="1">
      <c r="A17" s="32">
        <v>2552</v>
      </c>
      <c r="B17" s="39">
        <v>15.411168000000002</v>
      </c>
      <c r="C17" s="39">
        <v>13.16736</v>
      </c>
      <c r="D17" s="39">
        <v>41.854752000000005</v>
      </c>
      <c r="E17" s="39">
        <v>32.06908799999997</v>
      </c>
      <c r="F17" s="39">
        <v>31.048704</v>
      </c>
      <c r="G17" s="39">
        <v>56.908224</v>
      </c>
      <c r="H17" s="39">
        <v>46.643903999999985</v>
      </c>
      <c r="I17" s="39">
        <v>10.569311999999998</v>
      </c>
      <c r="J17" s="39">
        <v>7.717248000000004</v>
      </c>
      <c r="K17" s="39">
        <v>6.626879999999997</v>
      </c>
      <c r="L17" s="39">
        <v>5.158079999999999</v>
      </c>
      <c r="M17" s="39">
        <v>7.941888000000002</v>
      </c>
      <c r="N17" s="35">
        <f t="shared" si="1"/>
        <v>275.1166079999999</v>
      </c>
      <c r="O17" s="36">
        <f t="shared" si="2"/>
        <v>8.723890410958901</v>
      </c>
      <c r="P17" s="37">
        <f t="shared" si="0"/>
        <v>507.19877454545457</v>
      </c>
      <c r="Q17" s="38"/>
    </row>
    <row r="18" spans="1:17" ht="15" customHeight="1">
      <c r="A18" s="32">
        <v>2553</v>
      </c>
      <c r="B18" s="39">
        <v>7.130592</v>
      </c>
      <c r="C18" s="39">
        <v>3.1570560000000008</v>
      </c>
      <c r="D18" s="39">
        <v>11.110176000000001</v>
      </c>
      <c r="E18" s="39">
        <v>19.911744000000006</v>
      </c>
      <c r="F18" s="39">
        <v>224.93376</v>
      </c>
      <c r="G18" s="39">
        <v>183.96028800000002</v>
      </c>
      <c r="H18" s="39">
        <v>50.031648000000004</v>
      </c>
      <c r="I18" s="39">
        <v>36.700128</v>
      </c>
      <c r="J18" s="39">
        <v>16.074720000000003</v>
      </c>
      <c r="K18" s="39">
        <v>3.368736</v>
      </c>
      <c r="L18" s="39">
        <v>3.4559999999999995</v>
      </c>
      <c r="M18" s="39">
        <v>13.935456</v>
      </c>
      <c r="N18" s="35">
        <f t="shared" si="1"/>
        <v>573.770304</v>
      </c>
      <c r="O18" s="36">
        <f t="shared" si="2"/>
        <v>18.19413698630137</v>
      </c>
      <c r="P18" s="37">
        <f t="shared" si="0"/>
        <v>507.19877454545457</v>
      </c>
      <c r="Q18" s="38"/>
    </row>
    <row r="19" spans="1:17" ht="15" customHeight="1">
      <c r="A19" s="32">
        <v>2554</v>
      </c>
      <c r="B19" s="39">
        <v>52.90012800000001</v>
      </c>
      <c r="C19" s="39">
        <v>186.00364800000003</v>
      </c>
      <c r="D19" s="39">
        <v>72.04550400000001</v>
      </c>
      <c r="E19" s="39">
        <v>93.528864</v>
      </c>
      <c r="F19" s="39">
        <v>469.475136</v>
      </c>
      <c r="G19" s="39">
        <v>358.45372800000007</v>
      </c>
      <c r="H19" s="39">
        <v>145.440576</v>
      </c>
      <c r="I19" s="39">
        <v>50.269248</v>
      </c>
      <c r="J19" s="39">
        <v>25.747199999999992</v>
      </c>
      <c r="K19" s="39">
        <v>8.670240000000003</v>
      </c>
      <c r="L19" s="39">
        <v>35.716032000000006</v>
      </c>
      <c r="M19" s="39">
        <v>18.728928000000003</v>
      </c>
      <c r="N19" s="35">
        <f t="shared" si="1"/>
        <v>1516.9792320000001</v>
      </c>
      <c r="O19" s="36">
        <f t="shared" si="2"/>
        <v>48.10309589041097</v>
      </c>
      <c r="P19" s="37">
        <f t="shared" si="0"/>
        <v>507.19877454545457</v>
      </c>
      <c r="Q19" s="38"/>
    </row>
    <row r="20" spans="1:17" ht="15" customHeight="1">
      <c r="A20" s="32">
        <v>2555</v>
      </c>
      <c r="B20" s="39">
        <v>15.456096000000002</v>
      </c>
      <c r="C20" s="39">
        <v>40.295232</v>
      </c>
      <c r="D20" s="39">
        <v>39.82867199999999</v>
      </c>
      <c r="E20" s="39">
        <v>26.711424</v>
      </c>
      <c r="F20" s="39">
        <v>32.558976</v>
      </c>
      <c r="G20" s="39">
        <v>170.0784</v>
      </c>
      <c r="H20" s="39">
        <v>68.81155200000003</v>
      </c>
      <c r="I20" s="39">
        <v>17.738784</v>
      </c>
      <c r="J20" s="39">
        <v>5.633280000000002</v>
      </c>
      <c r="K20" s="39">
        <v>9.696672000000001</v>
      </c>
      <c r="L20" s="39">
        <v>7.906464</v>
      </c>
      <c r="M20" s="39">
        <v>10.256544000000002</v>
      </c>
      <c r="N20" s="35">
        <f t="shared" si="1"/>
        <v>444.972096</v>
      </c>
      <c r="O20" s="36">
        <f t="shared" si="2"/>
        <v>14.109972602739726</v>
      </c>
      <c r="P20" s="37">
        <f t="shared" si="0"/>
        <v>507.19877454545457</v>
      </c>
      <c r="Q20" s="38"/>
    </row>
    <row r="21" spans="1:17" ht="15" customHeight="1">
      <c r="A21" s="32">
        <v>2556</v>
      </c>
      <c r="B21" s="39">
        <v>15.234912000000001</v>
      </c>
      <c r="C21" s="39">
        <v>9.354528000000002</v>
      </c>
      <c r="D21" s="39">
        <v>11.498976</v>
      </c>
      <c r="E21" s="39">
        <v>21.461760000000005</v>
      </c>
      <c r="F21" s="39">
        <v>38.441088</v>
      </c>
      <c r="G21" s="39">
        <v>77.624352</v>
      </c>
      <c r="H21" s="39">
        <v>130.253184</v>
      </c>
      <c r="I21" s="39">
        <v>39.74918399999999</v>
      </c>
      <c r="J21" s="39">
        <v>23.147423999999994</v>
      </c>
      <c r="K21" s="39">
        <v>11.644128000000004</v>
      </c>
      <c r="L21" s="39">
        <v>9.382176</v>
      </c>
      <c r="M21" s="39">
        <v>9.622368000000003</v>
      </c>
      <c r="N21" s="35">
        <f t="shared" si="1"/>
        <v>397.41408</v>
      </c>
      <c r="O21" s="36">
        <f t="shared" si="2"/>
        <v>12.601917808219179</v>
      </c>
      <c r="P21" s="37">
        <f t="shared" si="0"/>
        <v>507.19877454545457</v>
      </c>
      <c r="Q21" s="38"/>
    </row>
    <row r="22" spans="1:17" ht="15" customHeight="1">
      <c r="A22" s="32">
        <v>2557</v>
      </c>
      <c r="B22" s="39">
        <v>18.033407999999998</v>
      </c>
      <c r="C22" s="39">
        <v>29.485727999999984</v>
      </c>
      <c r="D22" s="39">
        <v>9.497952</v>
      </c>
      <c r="E22" s="39">
        <v>22.00608</v>
      </c>
      <c r="F22" s="39">
        <v>33.49814399999999</v>
      </c>
      <c r="G22" s="39">
        <v>94.75142400000003</v>
      </c>
      <c r="H22" s="39">
        <v>20.552832</v>
      </c>
      <c r="I22" s="39">
        <v>5.787936</v>
      </c>
      <c r="J22" s="39">
        <v>4.393440000000001</v>
      </c>
      <c r="K22" s="39">
        <v>10.636704000000002</v>
      </c>
      <c r="L22" s="39">
        <v>3.849984</v>
      </c>
      <c r="M22" s="39">
        <v>4.694112</v>
      </c>
      <c r="N22" s="35">
        <f t="shared" si="1"/>
        <v>257.187744</v>
      </c>
      <c r="O22" s="36">
        <f t="shared" si="2"/>
        <v>8.155369863013698</v>
      </c>
      <c r="P22" s="37">
        <f t="shared" si="0"/>
        <v>507.19877454545457</v>
      </c>
      <c r="Q22" s="38"/>
    </row>
    <row r="23" spans="1:17" ht="15" customHeight="1">
      <c r="A23" s="32">
        <v>2558</v>
      </c>
      <c r="B23" s="39">
        <v>6.75</v>
      </c>
      <c r="C23" s="39">
        <v>2.45</v>
      </c>
      <c r="D23" s="39">
        <v>1.57</v>
      </c>
      <c r="E23" s="39">
        <v>7.75</v>
      </c>
      <c r="F23" s="39">
        <v>10.1</v>
      </c>
      <c r="G23" s="39">
        <v>13.16</v>
      </c>
      <c r="H23" s="39">
        <v>9.78</v>
      </c>
      <c r="I23" s="39">
        <v>2.38</v>
      </c>
      <c r="J23" s="39">
        <v>1.88</v>
      </c>
      <c r="K23" s="39">
        <v>0.96</v>
      </c>
      <c r="L23" s="39">
        <v>0.47</v>
      </c>
      <c r="M23" s="39">
        <v>0.32</v>
      </c>
      <c r="N23" s="35">
        <f aca="true" t="shared" si="3" ref="N23:N28">SUM(B23:M23)</f>
        <v>57.57000000000001</v>
      </c>
      <c r="O23" s="36">
        <f t="shared" si="2"/>
        <v>1.8255327245053274</v>
      </c>
      <c r="P23" s="37">
        <f t="shared" si="0"/>
        <v>507.19877454545457</v>
      </c>
      <c r="Q23" s="38"/>
    </row>
    <row r="24" spans="1:17" ht="15" customHeight="1">
      <c r="A24" s="32">
        <v>2559</v>
      </c>
      <c r="B24" s="34">
        <v>1.66</v>
      </c>
      <c r="C24" s="34">
        <v>2.38</v>
      </c>
      <c r="D24" s="34">
        <v>2.38</v>
      </c>
      <c r="E24" s="34">
        <v>8.56</v>
      </c>
      <c r="F24" s="34">
        <v>19.49</v>
      </c>
      <c r="G24" s="34">
        <v>85.05</v>
      </c>
      <c r="H24" s="34">
        <v>124.26</v>
      </c>
      <c r="I24" s="34">
        <v>67.17</v>
      </c>
      <c r="J24" s="34">
        <v>8.66</v>
      </c>
      <c r="K24" s="34">
        <v>8.66</v>
      </c>
      <c r="L24" s="34">
        <v>4.24</v>
      </c>
      <c r="M24" s="34">
        <v>5.51</v>
      </c>
      <c r="N24" s="35">
        <f t="shared" si="3"/>
        <v>338.02000000000004</v>
      </c>
      <c r="O24" s="36">
        <f t="shared" si="2"/>
        <v>10.718543886352107</v>
      </c>
      <c r="P24" s="37">
        <f t="shared" si="0"/>
        <v>507.19877454545457</v>
      </c>
      <c r="Q24" s="38"/>
    </row>
    <row r="25" spans="1:17" ht="15" customHeight="1">
      <c r="A25" s="32">
        <v>2560</v>
      </c>
      <c r="B25" s="34">
        <v>9.21</v>
      </c>
      <c r="C25" s="34">
        <v>23.35</v>
      </c>
      <c r="D25" s="34">
        <v>28.97</v>
      </c>
      <c r="E25" s="34">
        <v>137.05</v>
      </c>
      <c r="F25" s="34">
        <v>88.1</v>
      </c>
      <c r="G25" s="34">
        <v>117.15</v>
      </c>
      <c r="H25" s="34">
        <v>211.24</v>
      </c>
      <c r="I25" s="34">
        <v>34.66</v>
      </c>
      <c r="J25" s="34">
        <v>6.41</v>
      </c>
      <c r="K25" s="34">
        <v>8.62</v>
      </c>
      <c r="L25" s="34">
        <v>10.65</v>
      </c>
      <c r="M25" s="34">
        <v>7.79</v>
      </c>
      <c r="N25" s="35">
        <f t="shared" si="3"/>
        <v>683.1999999999999</v>
      </c>
      <c r="O25" s="36">
        <f t="shared" si="2"/>
        <v>21.66412988330796</v>
      </c>
      <c r="P25" s="37">
        <f t="shared" si="0"/>
        <v>507.19877454545457</v>
      </c>
      <c r="Q25" s="38"/>
    </row>
    <row r="26" spans="1:17" ht="15" customHeight="1">
      <c r="A26" s="32">
        <v>2561</v>
      </c>
      <c r="B26" s="34">
        <v>46.13</v>
      </c>
      <c r="C26" s="34">
        <v>48.63</v>
      </c>
      <c r="D26" s="34">
        <v>27.88</v>
      </c>
      <c r="E26" s="34">
        <v>67.65</v>
      </c>
      <c r="F26" s="34">
        <v>66.13</v>
      </c>
      <c r="G26" s="34">
        <v>26.84</v>
      </c>
      <c r="H26" s="34">
        <v>39.21</v>
      </c>
      <c r="I26" s="34">
        <v>28.77</v>
      </c>
      <c r="J26" s="34">
        <v>14.51</v>
      </c>
      <c r="K26" s="34">
        <v>31.37</v>
      </c>
      <c r="L26" s="34">
        <v>7.11</v>
      </c>
      <c r="M26" s="34">
        <v>3.68</v>
      </c>
      <c r="N26" s="35">
        <f t="shared" si="3"/>
        <v>407.90999999999997</v>
      </c>
      <c r="O26" s="36">
        <f t="shared" si="2"/>
        <v>12.93474124809741</v>
      </c>
      <c r="P26" s="37">
        <f t="shared" si="0"/>
        <v>507.19877454545457</v>
      </c>
      <c r="Q26" s="38"/>
    </row>
    <row r="27" spans="1:17" ht="15" customHeight="1">
      <c r="A27" s="32">
        <v>2562</v>
      </c>
      <c r="B27" s="34">
        <v>11.94</v>
      </c>
      <c r="C27" s="34">
        <v>4.81</v>
      </c>
      <c r="D27" s="34">
        <v>5.66</v>
      </c>
      <c r="E27" s="34">
        <v>12.41</v>
      </c>
      <c r="F27" s="34">
        <v>49.71</v>
      </c>
      <c r="G27" s="34">
        <v>60.56</v>
      </c>
      <c r="H27" s="34">
        <v>15.35</v>
      </c>
      <c r="I27" s="34">
        <v>8.29</v>
      </c>
      <c r="J27" s="34">
        <v>3.61</v>
      </c>
      <c r="K27" s="34">
        <v>3.01</v>
      </c>
      <c r="L27" s="34">
        <v>1.63</v>
      </c>
      <c r="M27" s="34">
        <v>2.63</v>
      </c>
      <c r="N27" s="35">
        <f t="shared" si="3"/>
        <v>179.60999999999999</v>
      </c>
      <c r="O27" s="36">
        <f t="shared" si="2"/>
        <v>5.695395738203957</v>
      </c>
      <c r="P27" s="37">
        <f t="shared" si="0"/>
        <v>507.19877454545457</v>
      </c>
      <c r="Q27" s="38"/>
    </row>
    <row r="28" spans="1:17" ht="15" customHeight="1">
      <c r="A28" s="32">
        <v>2563</v>
      </c>
      <c r="B28" s="34">
        <v>6.93</v>
      </c>
      <c r="C28" s="34">
        <v>3.79</v>
      </c>
      <c r="D28" s="34">
        <v>4.61</v>
      </c>
      <c r="E28" s="34">
        <v>13.42</v>
      </c>
      <c r="F28" s="34">
        <v>29.49</v>
      </c>
      <c r="G28" s="34">
        <v>25.41</v>
      </c>
      <c r="H28" s="34">
        <v>19.22</v>
      </c>
      <c r="I28" s="34">
        <v>8.22</v>
      </c>
      <c r="J28" s="34">
        <v>3.79</v>
      </c>
      <c r="K28" s="34">
        <v>3.41</v>
      </c>
      <c r="L28" s="34">
        <v>3</v>
      </c>
      <c r="M28" s="34">
        <v>3.51</v>
      </c>
      <c r="N28" s="35">
        <f t="shared" si="3"/>
        <v>124.8</v>
      </c>
      <c r="O28" s="36">
        <f t="shared" si="2"/>
        <v>3.95738203957382</v>
      </c>
      <c r="P28" s="37">
        <f t="shared" si="0"/>
        <v>507.19877454545457</v>
      </c>
      <c r="Q28" s="38"/>
    </row>
    <row r="29" spans="1:17" ht="15" customHeight="1">
      <c r="A29" s="43">
        <v>2564</v>
      </c>
      <c r="B29" s="44">
        <v>16.018560000000004</v>
      </c>
      <c r="C29" s="44">
        <v>12.300768000000003</v>
      </c>
      <c r="D29" s="44">
        <v>10.942560000000002</v>
      </c>
      <c r="E29" s="44">
        <v>29.639519999999997</v>
      </c>
      <c r="F29" s="44">
        <v>59.901120000000006</v>
      </c>
      <c r="G29" s="44">
        <v>60.912000000000006</v>
      </c>
      <c r="H29" s="44">
        <v>49.21776</v>
      </c>
      <c r="I29" s="44">
        <v>14.977440000000003</v>
      </c>
      <c r="J29" s="44">
        <v>5.198688</v>
      </c>
      <c r="K29" s="44">
        <v>5.505408000000002</v>
      </c>
      <c r="L29" s="44">
        <v>6.227712</v>
      </c>
      <c r="M29" s="44"/>
      <c r="N29" s="45">
        <f>SUM(B29:M29)</f>
        <v>270.84153599999996</v>
      </c>
      <c r="O29" s="46">
        <f t="shared" si="2"/>
        <v>8.588328767123286</v>
      </c>
      <c r="P29" s="37"/>
      <c r="Q29" s="38"/>
    </row>
    <row r="30" spans="1:17" ht="15" customHeight="1">
      <c r="A30" s="32">
        <v>2565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37"/>
      <c r="Q30" s="38"/>
    </row>
    <row r="31" spans="1:17" ht="15" customHeight="1">
      <c r="A31" s="32">
        <v>2566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41"/>
      <c r="P31" s="37"/>
      <c r="Q31" s="38"/>
    </row>
    <row r="32" spans="1:17" ht="15" customHeight="1">
      <c r="A32" s="32">
        <v>2567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41"/>
      <c r="P32" s="37"/>
      <c r="Q32" s="38"/>
    </row>
    <row r="33" spans="1:17" ht="15" customHeight="1">
      <c r="A33" s="32">
        <v>2568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1"/>
      <c r="P33" s="37"/>
      <c r="Q33" s="38"/>
    </row>
    <row r="34" spans="1:17" ht="15" customHeight="1">
      <c r="A34" s="32">
        <v>2569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1"/>
      <c r="P34" s="37"/>
      <c r="Q34" s="38"/>
    </row>
    <row r="35" spans="1:17" ht="15" customHeight="1">
      <c r="A35" s="32">
        <v>2570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1"/>
      <c r="P35" s="37"/>
      <c r="Q35" s="38"/>
    </row>
    <row r="36" spans="1:17" ht="15" customHeight="1">
      <c r="A36" s="33" t="s">
        <v>19</v>
      </c>
      <c r="B36" s="42">
        <f>MAX(B7:B28)</f>
        <v>52.90012800000001</v>
      </c>
      <c r="C36" s="42">
        <f aca="true" t="shared" si="4" ref="C36:N36">MAX(C7:C28)</f>
        <v>186.00364800000003</v>
      </c>
      <c r="D36" s="42">
        <f t="shared" si="4"/>
        <v>95.227</v>
      </c>
      <c r="E36" s="42">
        <f t="shared" si="4"/>
        <v>137.05</v>
      </c>
      <c r="F36" s="42">
        <f t="shared" si="4"/>
        <v>469.475136</v>
      </c>
      <c r="G36" s="42">
        <f t="shared" si="4"/>
        <v>498.1003200000001</v>
      </c>
      <c r="H36" s="42">
        <f t="shared" si="4"/>
        <v>211.24</v>
      </c>
      <c r="I36" s="42">
        <f t="shared" si="4"/>
        <v>164.019</v>
      </c>
      <c r="J36" s="42">
        <f t="shared" si="4"/>
        <v>78.399</v>
      </c>
      <c r="K36" s="42">
        <f t="shared" si="4"/>
        <v>31.37</v>
      </c>
      <c r="L36" s="42">
        <f t="shared" si="4"/>
        <v>35.716032000000006</v>
      </c>
      <c r="M36" s="42">
        <f t="shared" si="4"/>
        <v>25.386048000000006</v>
      </c>
      <c r="N36" s="42">
        <f t="shared" si="4"/>
        <v>1516.9792320000001</v>
      </c>
      <c r="O36" s="36">
        <f>+N36*1000000/(365*86400)</f>
        <v>48.10309589041097</v>
      </c>
      <c r="P36" s="38"/>
      <c r="Q36" s="38"/>
    </row>
    <row r="37" spans="1:17" ht="15" customHeight="1">
      <c r="A37" s="33" t="s">
        <v>16</v>
      </c>
      <c r="B37" s="42">
        <f>AVERAGE(B7:B28)</f>
        <v>12.763216363636365</v>
      </c>
      <c r="C37" s="42">
        <f aca="true" t="shared" si="5" ref="C37:M37">AVERAGE(C7:C28)</f>
        <v>23.07340181818182</v>
      </c>
      <c r="D37" s="42">
        <f t="shared" si="5"/>
        <v>24.225068363636364</v>
      </c>
      <c r="E37" s="42">
        <f t="shared" si="5"/>
        <v>34.74109090909091</v>
      </c>
      <c r="F37" s="42">
        <f t="shared" si="5"/>
        <v>89.38947127272728</v>
      </c>
      <c r="G37" s="42">
        <f t="shared" si="5"/>
        <v>168.44058254545453</v>
      </c>
      <c r="H37" s="42">
        <f t="shared" si="5"/>
        <v>74.58182945454547</v>
      </c>
      <c r="I37" s="42">
        <f t="shared" si="5"/>
        <v>41.52634327272727</v>
      </c>
      <c r="J37" s="42">
        <f t="shared" si="5"/>
        <v>14.198839272727277</v>
      </c>
      <c r="K37" s="42">
        <f t="shared" si="5"/>
        <v>8.218808000000001</v>
      </c>
      <c r="L37" s="42">
        <f t="shared" si="5"/>
        <v>7.42356181818182</v>
      </c>
      <c r="M37" s="42">
        <f t="shared" si="5"/>
        <v>8.616561454545453</v>
      </c>
      <c r="N37" s="42">
        <f>SUM(B37:M37)</f>
        <v>507.19877454545457</v>
      </c>
      <c r="O37" s="36">
        <f>+N37*1000000/(365*86400)</f>
        <v>16.083167635256675</v>
      </c>
      <c r="P37" s="38"/>
      <c r="Q37" s="38"/>
    </row>
    <row r="38" spans="1:17" ht="15" customHeight="1">
      <c r="A38" s="33" t="s">
        <v>20</v>
      </c>
      <c r="B38" s="42">
        <f>MIN(B7:B28)</f>
        <v>1.583</v>
      </c>
      <c r="C38" s="42">
        <f aca="true" t="shared" si="6" ref="C38:N38">MIN(C7:C28)</f>
        <v>2.275</v>
      </c>
      <c r="D38" s="42">
        <f t="shared" si="6"/>
        <v>1.57</v>
      </c>
      <c r="E38" s="42">
        <f t="shared" si="6"/>
        <v>7.75</v>
      </c>
      <c r="F38" s="42">
        <f t="shared" si="6"/>
        <v>10.1</v>
      </c>
      <c r="G38" s="42">
        <f t="shared" si="6"/>
        <v>13.16</v>
      </c>
      <c r="H38" s="42">
        <f t="shared" si="6"/>
        <v>9.78</v>
      </c>
      <c r="I38" s="42">
        <f t="shared" si="6"/>
        <v>2.38</v>
      </c>
      <c r="J38" s="42">
        <f t="shared" si="6"/>
        <v>1.88</v>
      </c>
      <c r="K38" s="42">
        <f t="shared" si="6"/>
        <v>0.8856</v>
      </c>
      <c r="L38" s="42">
        <f t="shared" si="6"/>
        <v>0.47</v>
      </c>
      <c r="M38" s="42">
        <f t="shared" si="6"/>
        <v>0.32</v>
      </c>
      <c r="N38" s="42">
        <f t="shared" si="6"/>
        <v>57.57000000000001</v>
      </c>
      <c r="O38" s="36">
        <f>+N38*1000000/(365*86400)</f>
        <v>1.8255327245053274</v>
      </c>
      <c r="P38" s="38"/>
      <c r="Q38" s="38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85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2016-07-13T06:33:21Z</cp:lastPrinted>
  <dcterms:created xsi:type="dcterms:W3CDTF">1994-01-31T08:04:27Z</dcterms:created>
  <dcterms:modified xsi:type="dcterms:W3CDTF">2022-03-16T08:02:31Z</dcterms:modified>
  <cp:category/>
  <cp:version/>
  <cp:contentType/>
  <cp:contentStatus/>
</cp:coreProperties>
</file>