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8310" windowHeight="4770" activeTab="0"/>
  </bookViews>
  <sheets>
    <sheet name="H05W20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<sst xmlns="http://schemas.openxmlformats.org/spreadsheetml/2006/main" count="32" uniqueCount="28">
  <si>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</si>
  <si>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บ้านน้ำลัด   อ.เมือง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</si>
  <si>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</si>
  <si>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</si>
  <si>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</si>
  <si>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</si>
  <si>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</si>
  <si>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</si>
  <si>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</si>
  <si>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</si>
  <si>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</si>
  <si>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</si>
  <si>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</si>
  <si>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</si>
  <si>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</si>
  <si>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</si>
  <si>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</si>
  <si>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</si>
  <si>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</si>
  <si>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</si>
  <si>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</si>
  <si>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</si>
  <si>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</si>
  <si>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</si>
  <si>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 xml:space="preserve"> พี้นที่รับน้ำ     941      ตร.กม. </t>
  </si>
  <si>
    <r>
      <t>หมายเหตุ</t>
    </r>
    <r>
      <rPr>
        <sz val="15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</si>
  <si>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น้ำแม่ตุ๋ย W.20</t>
  </si>
  <si>
    <t>ปริมาณน้ำเฉลี่ย 166.29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</si>
</sst>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u val="single"/>
      <sz val="1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8" fontId="6" fillId="0" borderId="15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6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7" fillId="0" borderId="17" xfId="0" applyNumberFormat="1" applyFont="1" applyBorder="1" applyAlignment="1">
      <alignment horizontal="left"/>
    </xf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9" fillId="0" borderId="0" xfId="0" applyNumberFormat="1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W.20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น้ำแม่ตุ๋ย อ.เมือง จ.ลำปาง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58"/>
          <c:w val="0.952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กราฟปริมาณน้ำรายปี!$A$3:$A$33</c:f>
              <c:numCache/>
            </c:numRef>
          </c:cat>
          <c:val>
            <c:numRef>
              <c:f>กราฟปริมาณน้ำรายปี!$B$3:$B$33</c:f>
              <c:numCache/>
            </c:numRef>
          </c:val>
        </c:ser>
        <c:axId val="39495317"/>
        <c:axId val="19913534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166.29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กราฟปริมาณน้ำรายปี!$A$3:$A$33</c:f>
              <c:numCache/>
            </c:numRef>
          </c:cat>
          <c:val>
            <c:numRef>
              <c:f>กราฟปริมาณน้ำรายปี!$C$3:$C$33</c:f>
              <c:numCache/>
            </c:numRef>
          </c:val>
          <c:smooth val="0"/>
        </c:ser>
        <c:axId val="39495317"/>
        <c:axId val="19913534"/>
      </c:lineChart>
      <c:dateAx>
        <c:axId val="39495317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913534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199135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49531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5"/>
          <c:y val="0.2225"/>
          <c:w val="0.31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12</xdr:col>
      <xdr:colOff>638175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71800" y="495300"/>
        <a:ext cx="61055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8">
      <selection activeCell="L45" sqref="L45"/>
    </sheetView>
  </sheetViews>
  <sheetFormatPr defaultColWidth="9.00390625" defaultRowHeight="20.25"/>
  <cols>
    <col min="1" max="1" width="5.125" style="3" customWidth="1"/>
    <col min="2" max="13" width="5.625" style="4" customWidth="1"/>
    <col min="14" max="14" width="8.125" style="4" customWidth="1"/>
    <col min="15" max="15" width="8.00390625" style="4" customWidth="1"/>
    <col min="16" max="16384" width="9.00390625" style="3" customWidth="1"/>
  </cols>
  <sheetData>
    <row r="1" spans="1:15" ht="35.25" customHeight="1">
      <c r="A1" s="4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3" ht="27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3"/>
      <c r="K3" s="6" t="s">
        <v>24</v>
      </c>
      <c r="L3" s="3"/>
      <c r="M3" s="6"/>
    </row>
    <row r="4" spans="1:13" ht="27.75" customHeight="1">
      <c r="A4" s="5" t="s">
        <v>26</v>
      </c>
      <c r="B4" s="6"/>
      <c r="C4" s="6"/>
      <c r="D4" s="6"/>
      <c r="E4" s="6"/>
      <c r="F4" s="6"/>
      <c r="G4" s="6"/>
      <c r="H4" s="6"/>
      <c r="I4" s="6"/>
      <c r="J4" s="3"/>
      <c r="K4" s="6"/>
      <c r="L4" s="6"/>
      <c r="M4" s="6"/>
    </row>
    <row r="5" spans="1:15" ht="23.25" customHeight="1">
      <c r="A5" s="7"/>
      <c r="B5" s="31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8" t="s">
        <v>2</v>
      </c>
      <c r="O5" s="8" t="s">
        <v>3</v>
      </c>
    </row>
    <row r="6" spans="1:15" ht="23.25" customHeight="1">
      <c r="A6" s="9" t="s">
        <v>4</v>
      </c>
      <c r="B6" s="32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2" t="s">
        <v>16</v>
      </c>
      <c r="N6" s="10" t="s">
        <v>17</v>
      </c>
      <c r="O6" s="10" t="s">
        <v>18</v>
      </c>
    </row>
    <row r="7" spans="1:15" ht="23.25" customHeight="1">
      <c r="A7" s="11" t="s">
        <v>19</v>
      </c>
      <c r="B7" s="33"/>
      <c r="C7" s="36"/>
      <c r="D7" s="36"/>
      <c r="E7" s="36"/>
      <c r="F7" s="36"/>
      <c r="G7" s="36"/>
      <c r="H7" s="36"/>
      <c r="I7" s="36"/>
      <c r="J7" s="36"/>
      <c r="K7" s="36"/>
      <c r="L7" s="36"/>
      <c r="M7" s="33"/>
      <c r="N7" s="12" t="s">
        <v>20</v>
      </c>
      <c r="O7" s="13" t="s">
        <v>21</v>
      </c>
    </row>
    <row r="8" spans="1:15" ht="18" customHeight="1">
      <c r="A8" s="27">
        <v>2536</v>
      </c>
      <c r="B8" s="25">
        <v>0.31</v>
      </c>
      <c r="C8" s="14">
        <v>1.21</v>
      </c>
      <c r="D8" s="14">
        <v>1.65</v>
      </c>
      <c r="E8" s="14">
        <v>2.75</v>
      </c>
      <c r="F8" s="14">
        <v>1.17</v>
      </c>
      <c r="G8" s="14">
        <v>16.78</v>
      </c>
      <c r="H8" s="14">
        <v>9.45</v>
      </c>
      <c r="I8" s="14">
        <v>2.03</v>
      </c>
      <c r="J8" s="14">
        <v>1.12</v>
      </c>
      <c r="K8" s="14">
        <v>1.63</v>
      </c>
      <c r="L8" s="14">
        <v>1.15</v>
      </c>
      <c r="M8" s="37">
        <v>0.89</v>
      </c>
      <c r="N8" s="39">
        <v>40.14</v>
      </c>
      <c r="O8" s="39">
        <v>1.2728310502283104</v>
      </c>
    </row>
    <row r="9" spans="1:15" ht="18" customHeight="1">
      <c r="A9" s="28">
        <v>2537</v>
      </c>
      <c r="B9" s="26">
        <v>0.08</v>
      </c>
      <c r="C9" s="15">
        <v>6.59</v>
      </c>
      <c r="D9" s="15">
        <v>20.81</v>
      </c>
      <c r="E9" s="15">
        <v>17.4</v>
      </c>
      <c r="F9" s="15">
        <v>72.56</v>
      </c>
      <c r="G9" s="15">
        <v>51.61</v>
      </c>
      <c r="H9" s="15">
        <v>12.78</v>
      </c>
      <c r="I9" s="15">
        <v>6.06</v>
      </c>
      <c r="J9" s="15">
        <v>3.28</v>
      </c>
      <c r="K9" s="15">
        <v>3.72</v>
      </c>
      <c r="L9" s="15">
        <v>1.35</v>
      </c>
      <c r="M9" s="38">
        <v>0.52</v>
      </c>
      <c r="N9" s="40">
        <v>196.76</v>
      </c>
      <c r="O9" s="40">
        <v>6.24</v>
      </c>
    </row>
    <row r="10" spans="1:15" ht="18" customHeight="1">
      <c r="A10" s="28">
        <v>2538</v>
      </c>
      <c r="B10" s="26">
        <v>0.748</v>
      </c>
      <c r="C10" s="15">
        <v>1.661</v>
      </c>
      <c r="D10" s="15">
        <v>0.254</v>
      </c>
      <c r="E10" s="15">
        <v>3.537</v>
      </c>
      <c r="F10" s="15">
        <v>54.344</v>
      </c>
      <c r="G10" s="15">
        <v>62.757</v>
      </c>
      <c r="H10" s="15">
        <v>11.478</v>
      </c>
      <c r="I10" s="15">
        <v>12.29</v>
      </c>
      <c r="J10" s="15">
        <v>2.72</v>
      </c>
      <c r="K10" s="15">
        <v>2.306</v>
      </c>
      <c r="L10" s="15">
        <v>2.111</v>
      </c>
      <c r="M10" s="38">
        <v>1.216</v>
      </c>
      <c r="N10" s="40">
        <v>155.414</v>
      </c>
      <c r="O10" s="40">
        <v>4.91</v>
      </c>
    </row>
    <row r="11" spans="1:15" ht="18" customHeight="1">
      <c r="A11" s="28">
        <v>2539</v>
      </c>
      <c r="B11" s="26">
        <v>0.493</v>
      </c>
      <c r="C11" s="15">
        <v>1.345</v>
      </c>
      <c r="D11" s="15">
        <v>11.292</v>
      </c>
      <c r="E11" s="15">
        <v>4.485</v>
      </c>
      <c r="F11" s="15">
        <v>38.334</v>
      </c>
      <c r="G11" s="15">
        <v>60.126</v>
      </c>
      <c r="H11" s="15">
        <v>43.133</v>
      </c>
      <c r="I11" s="15">
        <v>18.078</v>
      </c>
      <c r="J11" s="15">
        <v>3.468</v>
      </c>
      <c r="K11" s="15">
        <v>2.302</v>
      </c>
      <c r="L11" s="15">
        <v>1.637</v>
      </c>
      <c r="M11" s="38">
        <v>1.469</v>
      </c>
      <c r="N11" s="41">
        <f>+SUM(B11:M11)</f>
        <v>186.16199999999998</v>
      </c>
      <c r="O11" s="40">
        <v>5.9</v>
      </c>
    </row>
    <row r="12" spans="1:15" ht="18" customHeight="1">
      <c r="A12" s="28">
        <v>2540</v>
      </c>
      <c r="B12" s="26">
        <v>2.495</v>
      </c>
      <c r="C12" s="15">
        <v>1.142</v>
      </c>
      <c r="D12" s="15">
        <v>0.862</v>
      </c>
      <c r="E12" s="15">
        <v>2.12</v>
      </c>
      <c r="F12" s="15">
        <v>9.895</v>
      </c>
      <c r="G12" s="15">
        <v>36.469</v>
      </c>
      <c r="H12" s="15">
        <v>20.929</v>
      </c>
      <c r="I12" s="15">
        <v>4.578</v>
      </c>
      <c r="J12" s="15">
        <v>1.098</v>
      </c>
      <c r="K12" s="15">
        <v>1.243</v>
      </c>
      <c r="L12" s="15">
        <v>0.67</v>
      </c>
      <c r="M12" s="38">
        <v>0.874</v>
      </c>
      <c r="N12" s="41">
        <f>+SUM(B12:M12)</f>
        <v>82.375</v>
      </c>
      <c r="O12" s="40">
        <v>2.61</v>
      </c>
    </row>
    <row r="13" spans="1:15" ht="18" customHeight="1">
      <c r="A13" s="28">
        <v>2541</v>
      </c>
      <c r="B13" s="26">
        <v>0.186</v>
      </c>
      <c r="C13" s="15">
        <v>0.168</v>
      </c>
      <c r="D13" s="15">
        <v>1.339</v>
      </c>
      <c r="E13" s="15">
        <v>8.294</v>
      </c>
      <c r="F13" s="15">
        <v>10.043</v>
      </c>
      <c r="G13" s="15">
        <v>30.784</v>
      </c>
      <c r="H13" s="15">
        <v>2.716</v>
      </c>
      <c r="I13" s="15">
        <v>3.125</v>
      </c>
      <c r="J13" s="15">
        <v>0.938</v>
      </c>
      <c r="K13" s="15">
        <v>0.924</v>
      </c>
      <c r="L13" s="15">
        <v>0.425</v>
      </c>
      <c r="M13" s="38">
        <v>0.845</v>
      </c>
      <c r="N13" s="41">
        <f>+SUM(B13:M13)</f>
        <v>59.787</v>
      </c>
      <c r="O13" s="40">
        <v>1.9</v>
      </c>
    </row>
    <row r="14" spans="1:15" ht="18" customHeight="1">
      <c r="A14" s="28">
        <v>2542</v>
      </c>
      <c r="B14" s="26">
        <v>1.563</v>
      </c>
      <c r="C14" s="15">
        <v>14.65</v>
      </c>
      <c r="D14" s="15">
        <v>5.892</v>
      </c>
      <c r="E14" s="15">
        <v>3.141</v>
      </c>
      <c r="F14" s="15">
        <v>13.823</v>
      </c>
      <c r="G14" s="15">
        <v>56.543</v>
      </c>
      <c r="H14" s="15">
        <v>22.17</v>
      </c>
      <c r="I14" s="15">
        <v>18.065</v>
      </c>
      <c r="J14" s="15">
        <v>2.391</v>
      </c>
      <c r="K14" s="15">
        <v>4.474</v>
      </c>
      <c r="L14" s="15">
        <v>2.671</v>
      </c>
      <c r="M14" s="38">
        <v>1.578</v>
      </c>
      <c r="N14" s="41">
        <f>+SUM(B14:M14)</f>
        <v>146.96099999999998</v>
      </c>
      <c r="O14" s="40">
        <v>4.65</v>
      </c>
    </row>
    <row r="15" spans="1:15" ht="18" customHeight="1">
      <c r="A15" s="28">
        <v>2543</v>
      </c>
      <c r="B15" s="26">
        <v>1.975</v>
      </c>
      <c r="C15" s="15">
        <v>8.623</v>
      </c>
      <c r="D15" s="15">
        <v>12.119</v>
      </c>
      <c r="E15" s="15">
        <v>4.335</v>
      </c>
      <c r="F15" s="15">
        <v>13.964</v>
      </c>
      <c r="G15" s="15">
        <v>34.068</v>
      </c>
      <c r="H15" s="15">
        <v>30.997</v>
      </c>
      <c r="I15" s="15">
        <v>9.173</v>
      </c>
      <c r="J15" s="15">
        <v>1.791</v>
      </c>
      <c r="K15" s="15">
        <v>1.817</v>
      </c>
      <c r="L15" s="15">
        <v>1.466</v>
      </c>
      <c r="M15" s="38">
        <v>2.128</v>
      </c>
      <c r="N15" s="40">
        <f aca="true" t="shared" si="0" ref="N15:N20">SUM(B15:M15)</f>
        <v>122.45599999999999</v>
      </c>
      <c r="O15" s="42">
        <f aca="true" t="shared" si="1" ref="O15:O38">+N15*0.0317097</f>
        <v>3.8830430231999995</v>
      </c>
    </row>
    <row r="16" spans="1:15" ht="18" customHeight="1">
      <c r="A16" s="28">
        <v>2544</v>
      </c>
      <c r="B16" s="26">
        <v>0.582</v>
      </c>
      <c r="C16" s="15">
        <v>1.163</v>
      </c>
      <c r="D16" s="15">
        <v>0.303</v>
      </c>
      <c r="E16" s="15">
        <v>16.239</v>
      </c>
      <c r="F16" s="15">
        <v>30.154</v>
      </c>
      <c r="G16" s="15">
        <v>20.472</v>
      </c>
      <c r="H16" s="15">
        <v>27.905</v>
      </c>
      <c r="I16" s="15">
        <v>12.294</v>
      </c>
      <c r="J16" s="15">
        <v>2.661</v>
      </c>
      <c r="K16" s="15">
        <v>4.419</v>
      </c>
      <c r="L16" s="15">
        <v>2.582</v>
      </c>
      <c r="M16" s="38">
        <v>1.936</v>
      </c>
      <c r="N16" s="40">
        <f t="shared" si="0"/>
        <v>120.71000000000001</v>
      </c>
      <c r="O16" s="42">
        <f t="shared" si="1"/>
        <v>3.827677887</v>
      </c>
    </row>
    <row r="17" spans="1:15" ht="18" customHeight="1">
      <c r="A17" s="28">
        <v>2545</v>
      </c>
      <c r="B17" s="26">
        <v>0.32</v>
      </c>
      <c r="C17" s="15">
        <v>26.74</v>
      </c>
      <c r="D17" s="15">
        <v>15.828</v>
      </c>
      <c r="E17" s="15">
        <v>6.736</v>
      </c>
      <c r="F17" s="15">
        <v>38.52</v>
      </c>
      <c r="G17" s="15">
        <v>68.544</v>
      </c>
      <c r="H17" s="15">
        <v>25.44</v>
      </c>
      <c r="I17" s="15">
        <v>36.668</v>
      </c>
      <c r="J17" s="15">
        <v>17.24</v>
      </c>
      <c r="K17" s="15">
        <v>10.903</v>
      </c>
      <c r="L17" s="15">
        <v>5.569</v>
      </c>
      <c r="M17" s="38">
        <v>5.613</v>
      </c>
      <c r="N17" s="40">
        <f t="shared" si="0"/>
        <v>258.121</v>
      </c>
      <c r="O17" s="42">
        <f t="shared" si="1"/>
        <v>8.1849394737</v>
      </c>
    </row>
    <row r="18" spans="1:15" ht="18" customHeight="1">
      <c r="A18" s="28">
        <v>2546</v>
      </c>
      <c r="B18" s="26">
        <v>2.339</v>
      </c>
      <c r="C18" s="15">
        <v>2.661</v>
      </c>
      <c r="D18" s="15">
        <v>0.339</v>
      </c>
      <c r="E18" s="15">
        <v>9.343</v>
      </c>
      <c r="F18" s="15">
        <v>11.789</v>
      </c>
      <c r="G18" s="15">
        <v>36.597</v>
      </c>
      <c r="H18" s="15">
        <v>7.483</v>
      </c>
      <c r="I18" s="15">
        <v>3.31</v>
      </c>
      <c r="J18" s="15">
        <v>0.593</v>
      </c>
      <c r="K18" s="15">
        <v>1.187</v>
      </c>
      <c r="L18" s="15">
        <v>1.105</v>
      </c>
      <c r="M18" s="38">
        <v>0.572</v>
      </c>
      <c r="N18" s="40">
        <f t="shared" si="0"/>
        <v>77.31800000000001</v>
      </c>
      <c r="O18" s="42">
        <f t="shared" si="1"/>
        <v>2.4517305846000004</v>
      </c>
    </row>
    <row r="19" spans="1:15" ht="18" customHeight="1">
      <c r="A19" s="28">
        <v>2547</v>
      </c>
      <c r="B19" s="26">
        <v>0.51</v>
      </c>
      <c r="C19" s="15">
        <v>0.27</v>
      </c>
      <c r="D19" s="15">
        <v>6.246</v>
      </c>
      <c r="E19" s="15">
        <v>8.008</v>
      </c>
      <c r="F19" s="15">
        <v>10.658</v>
      </c>
      <c r="G19" s="15">
        <v>41.363</v>
      </c>
      <c r="H19" s="15">
        <v>22.0444</v>
      </c>
      <c r="I19" s="15">
        <v>9.613</v>
      </c>
      <c r="J19" s="15">
        <v>2.347</v>
      </c>
      <c r="K19" s="15">
        <v>3.078</v>
      </c>
      <c r="L19" s="15">
        <v>1.892</v>
      </c>
      <c r="M19" s="38">
        <v>2.17</v>
      </c>
      <c r="N19" s="40">
        <f t="shared" si="0"/>
        <v>108.1994</v>
      </c>
      <c r="O19" s="42">
        <f t="shared" si="1"/>
        <v>3.4309705141799998</v>
      </c>
    </row>
    <row r="20" spans="1:15" ht="18" customHeight="1">
      <c r="A20" s="28">
        <v>2548</v>
      </c>
      <c r="B20" s="26">
        <v>0.5797440000000003</v>
      </c>
      <c r="C20" s="15">
        <v>1.3504320000000005</v>
      </c>
      <c r="D20" s="15">
        <v>5.769792000000002</v>
      </c>
      <c r="E20" s="15">
        <v>8.228736</v>
      </c>
      <c r="F20" s="15">
        <v>21.041856</v>
      </c>
      <c r="G20" s="15">
        <v>113.030208</v>
      </c>
      <c r="H20" s="15">
        <v>33.82560000000001</v>
      </c>
      <c r="I20" s="15">
        <v>17.957376</v>
      </c>
      <c r="J20" s="15">
        <v>5.594399999999999</v>
      </c>
      <c r="K20" s="15">
        <v>4.023648</v>
      </c>
      <c r="L20" s="15">
        <v>1.4497920000000002</v>
      </c>
      <c r="M20" s="38">
        <v>1.8221759999999998</v>
      </c>
      <c r="N20" s="40">
        <f t="shared" si="0"/>
        <v>214.67376000000004</v>
      </c>
      <c r="O20" s="42">
        <f t="shared" si="1"/>
        <v>6.807240527472001</v>
      </c>
    </row>
    <row r="21" spans="1:15" ht="18" customHeight="1">
      <c r="A21" s="28">
        <v>2549</v>
      </c>
      <c r="B21" s="26">
        <v>6.580224</v>
      </c>
      <c r="C21" s="15">
        <v>25.280640000000005</v>
      </c>
      <c r="D21" s="15">
        <v>7.226496000000002</v>
      </c>
      <c r="E21" s="15">
        <v>25.287552</v>
      </c>
      <c r="F21" s="15">
        <v>75.92400000000002</v>
      </c>
      <c r="G21" s="15">
        <v>200.50416</v>
      </c>
      <c r="H21" s="15">
        <v>39.46752</v>
      </c>
      <c r="I21" s="15">
        <v>14.104799999999997</v>
      </c>
      <c r="J21" s="15">
        <v>6.645888000000001</v>
      </c>
      <c r="K21" s="15">
        <v>6.7564800000000025</v>
      </c>
      <c r="L21" s="15">
        <v>3.9242880000000024</v>
      </c>
      <c r="M21" s="38">
        <v>3.0101760000000004</v>
      </c>
      <c r="N21" s="40">
        <v>414.712224</v>
      </c>
      <c r="O21" s="42">
        <f t="shared" si="1"/>
        <v>13.1504002093728</v>
      </c>
    </row>
    <row r="22" spans="1:15" ht="18" customHeight="1">
      <c r="A22" s="28">
        <v>2550</v>
      </c>
      <c r="B22" s="26">
        <v>2.975616</v>
      </c>
      <c r="C22" s="15">
        <v>27.06393600000001</v>
      </c>
      <c r="D22" s="15">
        <v>16.656192</v>
      </c>
      <c r="E22" s="15">
        <v>17.09683199999996</v>
      </c>
      <c r="F22" s="15">
        <v>17.073504</v>
      </c>
      <c r="G22" s="15">
        <v>35.578655999999995</v>
      </c>
      <c r="H22" s="15">
        <v>29.992031999999995</v>
      </c>
      <c r="I22" s="15">
        <v>7.916832000000003</v>
      </c>
      <c r="J22" s="15">
        <v>1.821312</v>
      </c>
      <c r="K22" s="15">
        <v>1.7919360000000002</v>
      </c>
      <c r="L22" s="15">
        <v>0.9901439999999992</v>
      </c>
      <c r="M22" s="38">
        <v>0.6030720000000002</v>
      </c>
      <c r="N22" s="40">
        <v>159.56006399999998</v>
      </c>
      <c r="O22" s="42">
        <f t="shared" si="1"/>
        <v>5.059601761420799</v>
      </c>
    </row>
    <row r="23" spans="1:15" ht="18" customHeight="1">
      <c r="A23" s="28">
        <v>2551</v>
      </c>
      <c r="B23" s="26">
        <v>0.42854400000000004</v>
      </c>
      <c r="C23" s="15">
        <v>1.9586879999999998</v>
      </c>
      <c r="D23" s="15">
        <v>9.290592000000002</v>
      </c>
      <c r="E23" s="15">
        <v>2.7388800000000004</v>
      </c>
      <c r="F23" s="15">
        <v>9.191232000000001</v>
      </c>
      <c r="G23" s="15">
        <v>36.29404799999999</v>
      </c>
      <c r="H23" s="15">
        <v>28.944863999999995</v>
      </c>
      <c r="I23" s="15">
        <v>26.111808000000003</v>
      </c>
      <c r="J23" s="15">
        <v>5.949504</v>
      </c>
      <c r="K23" s="15">
        <v>10.120031999999997</v>
      </c>
      <c r="L23" s="15">
        <v>5.6185920000000005</v>
      </c>
      <c r="M23" s="38">
        <v>3.8534400000000013</v>
      </c>
      <c r="N23" s="40">
        <v>140.50022399999997</v>
      </c>
      <c r="O23" s="42">
        <f t="shared" si="1"/>
        <v>4.455219952972799</v>
      </c>
    </row>
    <row r="24" spans="1:15" ht="18" customHeight="1">
      <c r="A24" s="28">
        <v>2552</v>
      </c>
      <c r="B24" s="26">
        <v>3.3998400000000006</v>
      </c>
      <c r="C24" s="15">
        <v>5.725728</v>
      </c>
      <c r="D24" s="15">
        <v>4.919616000000001</v>
      </c>
      <c r="E24" s="15">
        <v>13.912128000000019</v>
      </c>
      <c r="F24" s="15">
        <v>14.210207999999998</v>
      </c>
      <c r="G24" s="15">
        <v>33.988032</v>
      </c>
      <c r="H24" s="15">
        <v>13.083551999999996</v>
      </c>
      <c r="I24" s="15">
        <v>4.15584</v>
      </c>
      <c r="J24" s="15">
        <v>1.802304</v>
      </c>
      <c r="K24" s="15">
        <v>3.327263999999999</v>
      </c>
      <c r="L24" s="15">
        <v>1.2890879999999998</v>
      </c>
      <c r="M24" s="38">
        <v>1.236384</v>
      </c>
      <c r="N24" s="40">
        <v>101.049984</v>
      </c>
      <c r="O24" s="42">
        <f t="shared" si="1"/>
        <v>3.2042646776448</v>
      </c>
    </row>
    <row r="25" spans="1:15" ht="18" customHeight="1">
      <c r="A25" s="28">
        <v>2553</v>
      </c>
      <c r="B25" s="26">
        <v>3.0119040000000012</v>
      </c>
      <c r="C25" s="15">
        <v>0.8277120000000002</v>
      </c>
      <c r="D25" s="15">
        <v>6.602688</v>
      </c>
      <c r="E25" s="15">
        <v>4.76064</v>
      </c>
      <c r="F25" s="15">
        <v>73.07280000000002</v>
      </c>
      <c r="G25" s="15">
        <v>54.86140800000001</v>
      </c>
      <c r="H25" s="15">
        <v>16.716672000000003</v>
      </c>
      <c r="I25" s="15">
        <v>4.329504000000001</v>
      </c>
      <c r="J25" s="15">
        <v>2.826144</v>
      </c>
      <c r="K25" s="15">
        <v>1.753056</v>
      </c>
      <c r="L25" s="15">
        <v>0.780192</v>
      </c>
      <c r="M25" s="38">
        <v>2.804544</v>
      </c>
      <c r="N25" s="40">
        <v>172.34726400000002</v>
      </c>
      <c r="O25" s="42">
        <f t="shared" si="1"/>
        <v>5.465080037260801</v>
      </c>
    </row>
    <row r="26" spans="1:15" ht="18" customHeight="1">
      <c r="A26" s="28">
        <v>2554</v>
      </c>
      <c r="B26" s="26">
        <v>17.248896000000006</v>
      </c>
      <c r="C26" s="15">
        <v>34.56864</v>
      </c>
      <c r="D26" s="15">
        <v>19.092672</v>
      </c>
      <c r="E26" s="15">
        <v>33.180192000000005</v>
      </c>
      <c r="F26" s="15">
        <v>93.58761600000001</v>
      </c>
      <c r="G26" s="15">
        <v>85.04092800000001</v>
      </c>
      <c r="H26" s="15">
        <v>39.38457600000001</v>
      </c>
      <c r="I26" s="15">
        <v>6.131807999999998</v>
      </c>
      <c r="J26" s="15">
        <v>9.205056000000004</v>
      </c>
      <c r="K26" s="15">
        <v>16.26912</v>
      </c>
      <c r="L26" s="15">
        <v>8.407584</v>
      </c>
      <c r="M26" s="38">
        <v>11.333087999999996</v>
      </c>
      <c r="N26" s="40">
        <v>373.45017600000006</v>
      </c>
      <c r="O26" s="42">
        <f t="shared" si="1"/>
        <v>11.841993045907202</v>
      </c>
    </row>
    <row r="27" spans="1:15" ht="18" customHeight="1">
      <c r="A27" s="28">
        <v>2555</v>
      </c>
      <c r="B27" s="26">
        <v>2.6861760000000006</v>
      </c>
      <c r="C27" s="15">
        <v>19.577376</v>
      </c>
      <c r="D27" s="15">
        <v>1.7504640000000002</v>
      </c>
      <c r="E27" s="15">
        <v>8.106048000000001</v>
      </c>
      <c r="F27" s="15">
        <v>47.07590400000001</v>
      </c>
      <c r="G27" s="15">
        <v>80.72006400000001</v>
      </c>
      <c r="H27" s="15">
        <v>24.592032000000003</v>
      </c>
      <c r="I27" s="15">
        <v>13.952736000000005</v>
      </c>
      <c r="J27" s="15">
        <v>4.2500160000000005</v>
      </c>
      <c r="K27" s="15">
        <v>5.131296000000001</v>
      </c>
      <c r="L27" s="15">
        <v>3.195936</v>
      </c>
      <c r="M27" s="38">
        <v>3.2892480000000006</v>
      </c>
      <c r="N27" s="40">
        <v>214.32729600000008</v>
      </c>
      <c r="O27" s="42">
        <f t="shared" si="1"/>
        <v>6.796254257971203</v>
      </c>
    </row>
    <row r="28" spans="1:15" ht="18" customHeight="1">
      <c r="A28" s="28">
        <v>2556</v>
      </c>
      <c r="B28" s="26">
        <v>3.636576</v>
      </c>
      <c r="C28" s="15">
        <v>2.8028160000000013</v>
      </c>
      <c r="D28" s="15">
        <v>1.1283840000000003</v>
      </c>
      <c r="E28" s="15">
        <v>14.995584000000001</v>
      </c>
      <c r="F28" s="15">
        <v>40.114656000000004</v>
      </c>
      <c r="G28" s="15">
        <v>60.702048000000005</v>
      </c>
      <c r="H28" s="15">
        <v>92.56118399999998</v>
      </c>
      <c r="I28" s="15">
        <v>17.714591999999996</v>
      </c>
      <c r="J28" s="15">
        <v>3.691872</v>
      </c>
      <c r="K28" s="15">
        <v>7.205760000000002</v>
      </c>
      <c r="L28" s="15">
        <v>2.929824</v>
      </c>
      <c r="M28" s="38">
        <v>3.9692160000000003</v>
      </c>
      <c r="N28" s="40">
        <v>251.45251199999998</v>
      </c>
      <c r="O28" s="42">
        <f t="shared" si="1"/>
        <v>7.973483719766399</v>
      </c>
    </row>
    <row r="29" spans="1:15" ht="18" customHeight="1">
      <c r="A29" s="28">
        <v>2557</v>
      </c>
      <c r="B29" s="26">
        <v>7.133184</v>
      </c>
      <c r="C29" s="15">
        <v>17.502912000000002</v>
      </c>
      <c r="D29" s="15">
        <v>16.263072000000005</v>
      </c>
      <c r="E29" s="15">
        <v>17.241984000000006</v>
      </c>
      <c r="F29" s="15">
        <v>30.475008000000003</v>
      </c>
      <c r="G29" s="15">
        <v>45.47059200000001</v>
      </c>
      <c r="H29" s="15">
        <v>14.859072000000005</v>
      </c>
      <c r="I29" s="15">
        <v>8.428320000000003</v>
      </c>
      <c r="J29" s="15">
        <v>0.39744</v>
      </c>
      <c r="K29" s="15">
        <v>9.066816</v>
      </c>
      <c r="L29" s="15">
        <v>4.69584</v>
      </c>
      <c r="M29" s="38">
        <v>6.346943999999999</v>
      </c>
      <c r="N29" s="40">
        <v>177.881184</v>
      </c>
      <c r="O29" s="42">
        <f t="shared" si="1"/>
        <v>5.6405589802847995</v>
      </c>
    </row>
    <row r="30" spans="1:15" ht="18" customHeight="1">
      <c r="A30" s="28">
        <v>2558</v>
      </c>
      <c r="B30" s="26">
        <v>2.310335999999999</v>
      </c>
      <c r="C30" s="15">
        <v>2.6896319999999996</v>
      </c>
      <c r="D30" s="15">
        <v>1.4186880000000004</v>
      </c>
      <c r="E30" s="15">
        <v>2.5773119999999996</v>
      </c>
      <c r="F30" s="15">
        <v>9.736416</v>
      </c>
      <c r="G30" s="15">
        <v>8.795520000000002</v>
      </c>
      <c r="H30" s="15">
        <v>5.571936</v>
      </c>
      <c r="I30" s="15">
        <v>4.710528</v>
      </c>
      <c r="J30" s="15">
        <v>2.2930560000000013</v>
      </c>
      <c r="K30" s="15">
        <v>1.942271999999999</v>
      </c>
      <c r="L30" s="15">
        <v>1.515456000000002</v>
      </c>
      <c r="M30" s="38">
        <v>1.7305919999999997</v>
      </c>
      <c r="N30" s="40">
        <v>45.29174400000001</v>
      </c>
      <c r="O30" s="42">
        <f t="shared" si="1"/>
        <v>1.4361876147168002</v>
      </c>
    </row>
    <row r="31" spans="1:15" ht="18" customHeight="1">
      <c r="A31" s="28">
        <v>2559</v>
      </c>
      <c r="B31" s="26">
        <v>0</v>
      </c>
      <c r="C31" s="15">
        <v>0.4726080000000001</v>
      </c>
      <c r="D31" s="15">
        <v>7.034687999999999</v>
      </c>
      <c r="E31" s="15">
        <v>14.999904000000004</v>
      </c>
      <c r="F31" s="15">
        <v>11.910239999999998</v>
      </c>
      <c r="G31" s="15">
        <v>36.19641599999999</v>
      </c>
      <c r="H31" s="15">
        <v>27.095040000000008</v>
      </c>
      <c r="I31" s="15">
        <v>16.397856000000008</v>
      </c>
      <c r="J31" s="15">
        <v>3.6158400000000017</v>
      </c>
      <c r="K31" s="15">
        <v>7.386335999999997</v>
      </c>
      <c r="L31" s="15">
        <v>0</v>
      </c>
      <c r="M31" s="38">
        <v>0</v>
      </c>
      <c r="N31" s="40">
        <v>125.10892799999999</v>
      </c>
      <c r="O31" s="42">
        <f t="shared" si="1"/>
        <v>3.9671665742016</v>
      </c>
    </row>
    <row r="32" spans="1:15" ht="18" customHeight="1">
      <c r="A32" s="28">
        <v>2560</v>
      </c>
      <c r="B32" s="26">
        <v>4.084991999999999</v>
      </c>
      <c r="C32" s="15">
        <v>12.375936</v>
      </c>
      <c r="D32" s="15">
        <v>20.634048</v>
      </c>
      <c r="E32" s="15">
        <v>32.205600000000004</v>
      </c>
      <c r="F32" s="15">
        <v>56.438208</v>
      </c>
      <c r="G32" s="15">
        <v>46.35964800000002</v>
      </c>
      <c r="H32" s="15">
        <v>46.3104</v>
      </c>
      <c r="I32" s="15">
        <v>14.621472000000004</v>
      </c>
      <c r="J32" s="15">
        <v>1.7884800000000003</v>
      </c>
      <c r="K32" s="15">
        <v>4.203359999999998</v>
      </c>
      <c r="L32" s="15">
        <v>2.8062720000000003</v>
      </c>
      <c r="M32" s="38">
        <v>2.098656</v>
      </c>
      <c r="N32" s="40">
        <v>243.92707200000007</v>
      </c>
      <c r="O32" s="42">
        <f t="shared" si="1"/>
        <v>7.734854274998402</v>
      </c>
    </row>
    <row r="33" spans="1:15" ht="18" customHeight="1">
      <c r="A33" s="28">
        <v>2561</v>
      </c>
      <c r="B33" s="26">
        <v>15.221952000000002</v>
      </c>
      <c r="C33" s="15">
        <v>14.672448000000003</v>
      </c>
      <c r="D33" s="15">
        <v>19.522080000000003</v>
      </c>
      <c r="E33" s="15">
        <v>43.190496</v>
      </c>
      <c r="F33" s="15">
        <v>28.48694400000001</v>
      </c>
      <c r="G33" s="15">
        <v>19.832256</v>
      </c>
      <c r="H33" s="15">
        <v>39.52540800000002</v>
      </c>
      <c r="I33" s="15">
        <v>11.694240000000002</v>
      </c>
      <c r="J33" s="15">
        <v>1.7521920000000002</v>
      </c>
      <c r="K33" s="15">
        <v>7.210944000000004</v>
      </c>
      <c r="L33" s="15">
        <v>1.10592</v>
      </c>
      <c r="M33" s="38">
        <v>4.403808</v>
      </c>
      <c r="N33" s="40">
        <v>206.61868800000002</v>
      </c>
      <c r="O33" s="42">
        <f t="shared" si="1"/>
        <v>6.551816610873601</v>
      </c>
    </row>
    <row r="34" spans="1:15" ht="18" customHeight="1">
      <c r="A34" s="28">
        <v>2562</v>
      </c>
      <c r="B34" s="26">
        <v>4.029696</v>
      </c>
      <c r="C34" s="15">
        <v>4.392575999999999</v>
      </c>
      <c r="D34" s="15">
        <v>3.033503999999999</v>
      </c>
      <c r="E34" s="15">
        <v>4.359744</v>
      </c>
      <c r="F34" s="15">
        <v>18.894816000000002</v>
      </c>
      <c r="G34" s="15">
        <v>28.948319999999992</v>
      </c>
      <c r="H34" s="15">
        <v>7.02</v>
      </c>
      <c r="I34" s="15">
        <v>3.151871999999999</v>
      </c>
      <c r="J34" s="15">
        <v>0.20735999999999996</v>
      </c>
      <c r="K34" s="15">
        <v>0.14515200000000006</v>
      </c>
      <c r="L34" s="15">
        <v>0.1814399999999995</v>
      </c>
      <c r="M34" s="38">
        <v>0.20908800000000005</v>
      </c>
      <c r="N34" s="40">
        <v>74.57356800000001</v>
      </c>
      <c r="O34" s="42">
        <f t="shared" si="1"/>
        <v>2.3647054692096003</v>
      </c>
    </row>
    <row r="35" spans="1:15" ht="18" customHeight="1">
      <c r="A35" s="28">
        <v>2563</v>
      </c>
      <c r="B35" s="26">
        <v>0.10713600000000004</v>
      </c>
      <c r="C35" s="15">
        <v>0.1883520000000001</v>
      </c>
      <c r="D35" s="15">
        <v>2.1150720000000005</v>
      </c>
      <c r="E35" s="15">
        <v>0.905472</v>
      </c>
      <c r="F35" s="15">
        <v>28.910303999999993</v>
      </c>
      <c r="G35" s="15">
        <v>12.950496000000005</v>
      </c>
      <c r="H35" s="15">
        <v>7.876224000000001</v>
      </c>
      <c r="I35" s="15">
        <v>3.431808</v>
      </c>
      <c r="J35" s="15">
        <v>0.08812800000000003</v>
      </c>
      <c r="K35" s="15">
        <v>0.08640000000000003</v>
      </c>
      <c r="L35" s="15">
        <v>0.07084800000000005</v>
      </c>
      <c r="M35" s="38">
        <v>0.062208000000000034</v>
      </c>
      <c r="N35" s="40">
        <v>56.79244800000001</v>
      </c>
      <c r="O35" s="42">
        <f t="shared" si="1"/>
        <v>1.8008714883456003</v>
      </c>
    </row>
    <row r="36" spans="1:15" ht="18" customHeight="1">
      <c r="A36" s="28">
        <v>2564</v>
      </c>
      <c r="B36" s="26">
        <v>0.18576000000000004</v>
      </c>
      <c r="C36" s="15">
        <v>4.925664</v>
      </c>
      <c r="D36" s="15">
        <v>0.50112</v>
      </c>
      <c r="E36" s="15">
        <v>4.7597760000000005</v>
      </c>
      <c r="F36" s="15">
        <v>13.932</v>
      </c>
      <c r="G36" s="15">
        <v>28.133568000000004</v>
      </c>
      <c r="H36" s="15">
        <v>10.927872000000002</v>
      </c>
      <c r="I36" s="15">
        <v>5.279904000000001</v>
      </c>
      <c r="J36" s="15">
        <v>0.5970239999999997</v>
      </c>
      <c r="K36" s="15">
        <v>0.40176</v>
      </c>
      <c r="L36" s="15">
        <v>0.7223040000000002</v>
      </c>
      <c r="M36" s="38">
        <v>0.5270399999999998</v>
      </c>
      <c r="N36" s="40">
        <v>70.893792</v>
      </c>
      <c r="O36" s="42">
        <f t="shared" si="1"/>
        <v>2.2480208761824003</v>
      </c>
    </row>
    <row r="37" spans="1:15" ht="18" customHeight="1">
      <c r="A37" s="28">
        <v>2565</v>
      </c>
      <c r="B37" s="26">
        <v>2.382912</v>
      </c>
      <c r="C37" s="15">
        <v>40.658976</v>
      </c>
      <c r="D37" s="15">
        <v>34.91164799999999</v>
      </c>
      <c r="E37" s="15">
        <v>64.20556800000001</v>
      </c>
      <c r="F37" s="15">
        <v>98.44070399999998</v>
      </c>
      <c r="G37" s="15">
        <v>104.71161599999999</v>
      </c>
      <c r="H37" s="15">
        <v>53.634528000000024</v>
      </c>
      <c r="I37" s="15">
        <v>3.9709440000000003</v>
      </c>
      <c r="J37" s="15">
        <v>1.6813439999999993</v>
      </c>
      <c r="K37" s="15">
        <v>2.3034239999999997</v>
      </c>
      <c r="L37" s="15">
        <v>1.8973440000000001</v>
      </c>
      <c r="M37" s="38">
        <v>2.0433599999999994</v>
      </c>
      <c r="N37" s="40">
        <v>410.8423679999999</v>
      </c>
      <c r="O37" s="42">
        <f t="shared" si="1"/>
        <v>13.027688236569597</v>
      </c>
    </row>
    <row r="38" spans="1:15" ht="18" customHeight="1">
      <c r="A38" s="28">
        <v>2566</v>
      </c>
      <c r="B38" s="26">
        <v>3.5700480000000008</v>
      </c>
      <c r="C38" s="15">
        <v>4.650048000000001</v>
      </c>
      <c r="D38" s="15">
        <v>1.5206400000000002</v>
      </c>
      <c r="E38" s="15">
        <v>3.017088</v>
      </c>
      <c r="F38" s="15">
        <v>4.707935999999999</v>
      </c>
      <c r="G38" s="15">
        <v>53.48505600000002</v>
      </c>
      <c r="H38" s="15">
        <v>58.76064000000002</v>
      </c>
      <c r="I38" s="15">
        <v>6.643295999999999</v>
      </c>
      <c r="J38" s="15">
        <v>1.042848</v>
      </c>
      <c r="K38" s="15">
        <v>2.268864</v>
      </c>
      <c r="L38" s="15">
        <v>2.8015200000000164</v>
      </c>
      <c r="M38" s="38">
        <v>4.006368000000001</v>
      </c>
      <c r="N38" s="40">
        <v>146.47435200000004</v>
      </c>
      <c r="O38" s="42">
        <f t="shared" si="1"/>
        <v>4.644657759614401</v>
      </c>
    </row>
    <row r="39" spans="1:15" ht="18" customHeight="1">
      <c r="A39" s="28"/>
      <c r="B39" s="2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8"/>
      <c r="N39" s="40"/>
      <c r="O39" s="40"/>
    </row>
    <row r="40" spans="1:15" ht="18" customHeight="1">
      <c r="A40" s="28"/>
      <c r="B40" s="2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38"/>
      <c r="N40" s="40"/>
      <c r="O40" s="40"/>
    </row>
    <row r="41" spans="1:15" ht="18" customHeight="1">
      <c r="A41" s="45" t="s">
        <v>22</v>
      </c>
      <c r="B41" s="46">
        <f>+MAX(B8:B40)</f>
        <v>17.248896000000006</v>
      </c>
      <c r="C41" s="47">
        <f>+MAX(C8:C40)</f>
        <v>40.658976</v>
      </c>
      <c r="D41" s="47">
        <f aca="true" t="shared" si="2" ref="D41:M41">+MAX(D8:D40)</f>
        <v>34.91164799999999</v>
      </c>
      <c r="E41" s="47">
        <f t="shared" si="2"/>
        <v>64.20556800000001</v>
      </c>
      <c r="F41" s="47">
        <f t="shared" si="2"/>
        <v>98.44070399999998</v>
      </c>
      <c r="G41" s="47">
        <f t="shared" si="2"/>
        <v>200.50416</v>
      </c>
      <c r="H41" s="47">
        <f t="shared" si="2"/>
        <v>92.56118399999998</v>
      </c>
      <c r="I41" s="47">
        <f t="shared" si="2"/>
        <v>36.668</v>
      </c>
      <c r="J41" s="47">
        <f t="shared" si="2"/>
        <v>17.24</v>
      </c>
      <c r="K41" s="47">
        <f t="shared" si="2"/>
        <v>16.26912</v>
      </c>
      <c r="L41" s="47">
        <f t="shared" si="2"/>
        <v>8.407584</v>
      </c>
      <c r="M41" s="47">
        <f t="shared" si="2"/>
        <v>11.333087999999996</v>
      </c>
      <c r="N41" s="48">
        <f>+MAX(N8:N40)</f>
        <v>414.712224</v>
      </c>
      <c r="O41" s="39">
        <f>MAX(O8:O40)</f>
        <v>13.1504002093728</v>
      </c>
    </row>
    <row r="42" spans="1:15" ht="18" customHeight="1">
      <c r="A42" s="29" t="s">
        <v>18</v>
      </c>
      <c r="B42" s="26">
        <f>+AVERAGE(B8:B40)</f>
        <v>2.9411140645161296</v>
      </c>
      <c r="C42" s="15">
        <f>+AVERAGE(C8:C40)</f>
        <v>9.287358709677424</v>
      </c>
      <c r="D42" s="15">
        <f aca="true" t="shared" si="3" ref="D42:M42">+AVERAGE(D8:D40)</f>
        <v>8.268563096774193</v>
      </c>
      <c r="E42" s="15">
        <f t="shared" si="3"/>
        <v>12.972823741935484</v>
      </c>
      <c r="F42" s="15">
        <f t="shared" si="3"/>
        <v>32.2089790967742</v>
      </c>
      <c r="G42" s="15">
        <f t="shared" si="3"/>
        <v>51.6682593548387</v>
      </c>
      <c r="H42" s="15">
        <f t="shared" si="3"/>
        <v>26.666921032258063</v>
      </c>
      <c r="I42" s="15">
        <f t="shared" si="3"/>
        <v>10.515791483870967</v>
      </c>
      <c r="J42" s="15">
        <f t="shared" si="3"/>
        <v>3.061200258064517</v>
      </c>
      <c r="K42" s="15">
        <f t="shared" si="3"/>
        <v>4.174094193548387</v>
      </c>
      <c r="L42" s="15">
        <f t="shared" si="3"/>
        <v>2.161625290322581</v>
      </c>
      <c r="M42" s="15">
        <f t="shared" si="3"/>
        <v>2.3600131612903223</v>
      </c>
      <c r="N42" s="40">
        <f>SUM(B42:M42)</f>
        <v>166.28674348387096</v>
      </c>
      <c r="O42" s="42">
        <f>AVERAGE(O8:O40)</f>
        <v>5.271976084119158</v>
      </c>
    </row>
    <row r="43" spans="1:15" ht="18" customHeight="1">
      <c r="A43" s="30" t="s">
        <v>23</v>
      </c>
      <c r="B43" s="26">
        <f>+MIN(B8:B40)</f>
        <v>0</v>
      </c>
      <c r="C43" s="15">
        <f>+MIN(C8:C40)</f>
        <v>0.168</v>
      </c>
      <c r="D43" s="15">
        <f aca="true" t="shared" si="4" ref="D43:M43">+MIN(D8:D40)</f>
        <v>0.254</v>
      </c>
      <c r="E43" s="15">
        <f t="shared" si="4"/>
        <v>0.905472</v>
      </c>
      <c r="F43" s="15">
        <f t="shared" si="4"/>
        <v>1.17</v>
      </c>
      <c r="G43" s="15">
        <f t="shared" si="4"/>
        <v>8.795520000000002</v>
      </c>
      <c r="H43" s="15">
        <f t="shared" si="4"/>
        <v>2.716</v>
      </c>
      <c r="I43" s="15">
        <f t="shared" si="4"/>
        <v>2.03</v>
      </c>
      <c r="J43" s="15">
        <f t="shared" si="4"/>
        <v>0.08812800000000003</v>
      </c>
      <c r="K43" s="15">
        <f t="shared" si="4"/>
        <v>0.08640000000000003</v>
      </c>
      <c r="L43" s="15">
        <f t="shared" si="4"/>
        <v>0</v>
      </c>
      <c r="M43" s="15">
        <f t="shared" si="4"/>
        <v>0</v>
      </c>
      <c r="N43" s="43">
        <f>+MIN(N8:N40)</f>
        <v>40.14</v>
      </c>
      <c r="O43" s="44">
        <f>MIN(O8:O40)</f>
        <v>1.2728310502283104</v>
      </c>
    </row>
    <row r="44" spans="1:15" ht="22.5" customHeight="1">
      <c r="A44" s="24" t="s">
        <v>25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24.75" customHeight="1">
      <c r="A45" s="22"/>
      <c r="B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9.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9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</sheetData>
  <sheetProtection/>
  <printOptions/>
  <pageMargins left="0.7086614173228347" right="0.2362204724409449" top="0.3937007874015748" bottom="0.3937007874015748" header="0.6692913385826772" footer="0.5118110236220472"/>
  <pageSetup horizontalDpi="180" verticalDpi="18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22">
      <selection activeCell="S11" sqref="S11"/>
    </sheetView>
  </sheetViews>
  <sheetFormatPr defaultColWidth="9.00390625" defaultRowHeight="20.25"/>
  <cols>
    <col min="1" max="1" width="11.75390625" style="18" bestFit="1" customWidth="1"/>
    <col min="2" max="16384" width="9.00390625" style="18" customWidth="1"/>
  </cols>
  <sheetData>
    <row r="1" spans="1:3" ht="18.75">
      <c r="A1" s="16" t="s">
        <v>4</v>
      </c>
      <c r="B1" s="17" t="s">
        <v>3</v>
      </c>
      <c r="C1" s="18" t="s">
        <v>27</v>
      </c>
    </row>
    <row r="2" spans="1:2" ht="18.75">
      <c r="A2" s="16"/>
      <c r="B2" s="17" t="s">
        <v>17</v>
      </c>
    </row>
    <row r="3" spans="1:3" ht="18.75">
      <c r="A3" s="19">
        <v>34241</v>
      </c>
      <c r="B3" s="20">
        <v>40.14</v>
      </c>
      <c r="C3" s="20">
        <v>166.29</v>
      </c>
    </row>
    <row r="4" spans="1:3" ht="18.75">
      <c r="A4" s="19">
        <v>34607</v>
      </c>
      <c r="B4" s="20">
        <v>196.76</v>
      </c>
      <c r="C4" s="20">
        <v>166.29</v>
      </c>
    </row>
    <row r="5" spans="1:3" ht="18.75">
      <c r="A5" s="19">
        <v>34973</v>
      </c>
      <c r="B5" s="20">
        <v>155.414</v>
      </c>
      <c r="C5" s="20">
        <v>166.29</v>
      </c>
    </row>
    <row r="6" spans="1:3" ht="18.75">
      <c r="A6" s="19">
        <v>35339</v>
      </c>
      <c r="B6" s="20">
        <v>186.16199999999998</v>
      </c>
      <c r="C6" s="20">
        <v>166.29</v>
      </c>
    </row>
    <row r="7" spans="1:3" ht="18.75">
      <c r="A7" s="19">
        <v>35705</v>
      </c>
      <c r="B7" s="20">
        <v>82.375</v>
      </c>
      <c r="C7" s="20">
        <v>166.29</v>
      </c>
    </row>
    <row r="8" spans="1:3" ht="18.75">
      <c r="A8" s="19">
        <v>36071</v>
      </c>
      <c r="B8" s="20">
        <v>59.787</v>
      </c>
      <c r="C8" s="20">
        <v>166.29</v>
      </c>
    </row>
    <row r="9" spans="1:3" ht="18.75">
      <c r="A9" s="19">
        <v>36437</v>
      </c>
      <c r="B9" s="20">
        <v>146.96099999999998</v>
      </c>
      <c r="C9" s="20">
        <v>166.29</v>
      </c>
    </row>
    <row r="10" spans="1:3" ht="18.75">
      <c r="A10" s="19">
        <v>36803</v>
      </c>
      <c r="B10" s="20">
        <v>122.45599999999999</v>
      </c>
      <c r="C10" s="20">
        <v>166.29</v>
      </c>
    </row>
    <row r="11" spans="1:3" ht="18.75">
      <c r="A11" s="19">
        <v>37169</v>
      </c>
      <c r="B11" s="20">
        <v>120.71</v>
      </c>
      <c r="C11" s="20">
        <v>166.29</v>
      </c>
    </row>
    <row r="12" spans="1:3" ht="18.75">
      <c r="A12" s="19">
        <v>37535</v>
      </c>
      <c r="B12" s="20">
        <v>258.121</v>
      </c>
      <c r="C12" s="20">
        <v>166.29</v>
      </c>
    </row>
    <row r="13" spans="1:3" ht="18.75">
      <c r="A13" s="19">
        <v>37901</v>
      </c>
      <c r="B13" s="20">
        <v>77.31800000000001</v>
      </c>
      <c r="C13" s="20">
        <v>166.29</v>
      </c>
    </row>
    <row r="14" spans="1:3" ht="18.75">
      <c r="A14" s="19">
        <v>38267</v>
      </c>
      <c r="B14" s="20">
        <v>108.1994</v>
      </c>
      <c r="C14" s="20">
        <v>166.29</v>
      </c>
    </row>
    <row r="15" spans="1:3" ht="18.75">
      <c r="A15" s="19">
        <v>38633</v>
      </c>
      <c r="B15" s="20">
        <v>214.67376000000004</v>
      </c>
      <c r="C15" s="20">
        <v>166.29</v>
      </c>
    </row>
    <row r="16" spans="1:3" ht="18.75">
      <c r="A16" s="19">
        <v>38999</v>
      </c>
      <c r="B16" s="20">
        <v>414.71</v>
      </c>
      <c r="C16" s="20">
        <v>166.29</v>
      </c>
    </row>
    <row r="17" spans="1:3" ht="18.75">
      <c r="A17" s="19">
        <v>39365</v>
      </c>
      <c r="B17" s="20">
        <v>159.56006399999998</v>
      </c>
      <c r="C17" s="20">
        <v>166.29</v>
      </c>
    </row>
    <row r="18" spans="1:3" ht="18.75">
      <c r="A18" s="19">
        <v>39731</v>
      </c>
      <c r="B18" s="20">
        <v>140.5</v>
      </c>
      <c r="C18" s="20">
        <v>166.29</v>
      </c>
    </row>
    <row r="19" spans="1:3" ht="18.75">
      <c r="A19" s="19">
        <v>40096</v>
      </c>
      <c r="B19" s="20">
        <v>101.05</v>
      </c>
      <c r="C19" s="20">
        <v>166.29</v>
      </c>
    </row>
    <row r="20" spans="1:3" ht="18.75">
      <c r="A20" s="19">
        <v>40461</v>
      </c>
      <c r="B20" s="20">
        <v>172.35</v>
      </c>
      <c r="C20" s="20">
        <v>166.29</v>
      </c>
    </row>
    <row r="21" spans="1:3" ht="18.75">
      <c r="A21" s="19">
        <v>40826</v>
      </c>
      <c r="B21" s="20">
        <v>373.45</v>
      </c>
      <c r="C21" s="20">
        <v>166.29</v>
      </c>
    </row>
    <row r="22" spans="1:3" ht="18.75">
      <c r="A22" s="19">
        <v>41192</v>
      </c>
      <c r="B22" s="20">
        <v>214.33</v>
      </c>
      <c r="C22" s="20">
        <v>166.29</v>
      </c>
    </row>
    <row r="23" spans="1:3" ht="18.75">
      <c r="A23" s="19">
        <v>41557</v>
      </c>
      <c r="B23" s="20">
        <v>251.45</v>
      </c>
      <c r="C23" s="20">
        <v>166.29</v>
      </c>
    </row>
    <row r="24" spans="1:3" ht="18.75">
      <c r="A24" s="19">
        <v>41922</v>
      </c>
      <c r="B24" s="20">
        <v>177.88</v>
      </c>
      <c r="C24" s="20">
        <v>166.29</v>
      </c>
    </row>
    <row r="25" spans="1:3" ht="18.75">
      <c r="A25" s="19">
        <v>42287</v>
      </c>
      <c r="B25" s="20">
        <v>45.29</v>
      </c>
      <c r="C25" s="20">
        <v>166.29</v>
      </c>
    </row>
    <row r="26" spans="1:3" ht="18.75">
      <c r="A26" s="19">
        <v>42653</v>
      </c>
      <c r="B26" s="20">
        <v>125.11</v>
      </c>
      <c r="C26" s="20">
        <v>166.29</v>
      </c>
    </row>
    <row r="27" spans="1:3" ht="18.75">
      <c r="A27" s="19">
        <v>43018</v>
      </c>
      <c r="B27" s="18">
        <v>243.93</v>
      </c>
      <c r="C27" s="20">
        <v>166.29</v>
      </c>
    </row>
    <row r="28" spans="1:3" ht="18.75">
      <c r="A28" s="19">
        <v>43383</v>
      </c>
      <c r="B28" s="18">
        <v>206.62</v>
      </c>
      <c r="C28" s="20">
        <v>166.29</v>
      </c>
    </row>
    <row r="29" spans="1:3" ht="18.75">
      <c r="A29" s="19">
        <v>43748</v>
      </c>
      <c r="B29" s="18">
        <v>74.57</v>
      </c>
      <c r="C29" s="20">
        <v>166.29</v>
      </c>
    </row>
    <row r="30" spans="1:3" ht="18.75">
      <c r="A30" s="19">
        <v>44114</v>
      </c>
      <c r="B30" s="18">
        <v>56.79</v>
      </c>
      <c r="C30" s="20">
        <v>166.29</v>
      </c>
    </row>
    <row r="31" spans="1:3" ht="18.75">
      <c r="A31" s="19">
        <v>44479</v>
      </c>
      <c r="B31" s="18">
        <v>70.89</v>
      </c>
      <c r="C31" s="20">
        <v>166.29</v>
      </c>
    </row>
    <row r="32" spans="1:3" ht="18.75">
      <c r="A32" s="19">
        <v>44844</v>
      </c>
      <c r="B32" s="18">
        <v>410.84</v>
      </c>
      <c r="C32" s="20">
        <v>166.29</v>
      </c>
    </row>
    <row r="33" spans="1:3" ht="18.75">
      <c r="A33" s="19">
        <v>45209</v>
      </c>
      <c r="B33" s="18">
        <v>146.47</v>
      </c>
      <c r="C33" s="20">
        <v>166.29</v>
      </c>
    </row>
    <row r="34" ht="18.75">
      <c r="A34" s="19"/>
    </row>
    <row r="35" ht="18.75">
      <c r="A35" s="19"/>
    </row>
    <row r="36" ht="18.75">
      <c r="A36" s="19"/>
    </row>
    <row r="37" ht="18.75">
      <c r="A37" s="19"/>
    </row>
    <row r="38" ht="18.75">
      <c r="A38" s="19"/>
    </row>
    <row r="39" ht="18.75">
      <c r="A39" s="19"/>
    </row>
    <row r="40" ht="18.75">
      <c r="A40" s="19"/>
    </row>
    <row r="41" ht="18.75">
      <c r="A41" s="19"/>
    </row>
    <row r="42" ht="18.75">
      <c r="A42" s="19"/>
    </row>
    <row r="43" ht="18.75">
      <c r="A43" s="19"/>
    </row>
    <row r="44" ht="18.75">
      <c r="A44" s="19"/>
    </row>
    <row r="45" ht="18.75">
      <c r="A45" s="19"/>
    </row>
    <row r="46" ht="18.75">
      <c r="A46" s="19"/>
    </row>
    <row r="47" ht="18.75">
      <c r="A47" s="19"/>
    </row>
    <row r="48" ht="18.75">
      <c r="A48" s="19"/>
    </row>
    <row r="49" ht="18.75">
      <c r="A49" s="19"/>
    </row>
    <row r="50" ht="18.75">
      <c r="A50" s="19"/>
    </row>
    <row r="51" ht="18.75">
      <c r="A51" s="19"/>
    </row>
    <row r="52" ht="18.75">
      <c r="A52" s="19"/>
    </row>
    <row r="53" ht="18.75">
      <c r="A53" s="19"/>
    </row>
    <row r="54" ht="18.75">
      <c r="A54" s="19"/>
    </row>
    <row r="55" ht="18.75">
      <c r="A55" s="19"/>
    </row>
    <row r="56" ht="18.75">
      <c r="A56" s="19"/>
    </row>
    <row r="57" ht="18.75">
      <c r="A57" s="19"/>
    </row>
    <row r="58" ht="18.75">
      <c r="A58" s="19"/>
    </row>
    <row r="59" ht="18.75">
      <c r="A59" s="19"/>
    </row>
    <row r="60" ht="18.75">
      <c r="A60" s="19"/>
    </row>
    <row r="61" ht="18.75">
      <c r="A61" s="19"/>
    </row>
    <row r="62" ht="18.75">
      <c r="A62" s="19"/>
    </row>
    <row r="63" ht="18.75">
      <c r="A63" s="19"/>
    </row>
    <row r="64" ht="18.75">
      <c r="A64" s="19"/>
    </row>
    <row r="65" ht="18.75">
      <c r="A65" s="19"/>
    </row>
    <row r="66" ht="18.75">
      <c r="A66" s="19"/>
    </row>
    <row r="67" ht="18.75">
      <c r="A67" s="19"/>
    </row>
    <row r="68" ht="18.75">
      <c r="A68" s="19"/>
    </row>
    <row r="69" ht="18.75">
      <c r="A69" s="19"/>
    </row>
    <row r="70" ht="18.75">
      <c r="A70" s="19"/>
    </row>
    <row r="71" ht="18.75">
      <c r="A71" s="19"/>
    </row>
    <row r="72" ht="18.75">
      <c r="A72" s="19"/>
    </row>
    <row r="73" ht="18.75">
      <c r="A73" s="19"/>
    </row>
    <row r="74" ht="18.75">
      <c r="A74" s="19"/>
    </row>
    <row r="75" ht="18.75">
      <c r="A75" s="19"/>
    </row>
    <row r="76" ht="18.75">
      <c r="A76" s="19"/>
    </row>
    <row r="77" ht="18.75">
      <c r="A77" s="19"/>
    </row>
    <row r="78" ht="18.75">
      <c r="A78" s="19"/>
    </row>
    <row r="79" ht="18.75">
      <c r="A79" s="19"/>
    </row>
    <row r="80" ht="18.75">
      <c r="A80" s="19"/>
    </row>
    <row r="81" ht="18.75">
      <c r="A81" s="19"/>
    </row>
    <row r="82" ht="18.75">
      <c r="A82" s="19"/>
    </row>
    <row r="83" ht="18.75">
      <c r="A83" s="19"/>
    </row>
    <row r="84" ht="18.75">
      <c r="A84" s="19"/>
    </row>
    <row r="85" ht="18.75">
      <c r="A85" s="19"/>
    </row>
    <row r="86" ht="18.75">
      <c r="A86" s="19"/>
    </row>
    <row r="87" ht="18.75">
      <c r="A87" s="19"/>
    </row>
    <row r="88" ht="18.75">
      <c r="A88" s="19"/>
    </row>
    <row r="89" ht="18.75">
      <c r="A89" s="19"/>
    </row>
    <row r="90" ht="18.75">
      <c r="A90" s="1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2010-09-21T03:54:35Z</cp:lastPrinted>
  <dcterms:created xsi:type="dcterms:W3CDTF">1994-03-03T14:18:13Z</dcterms:created>
  <dcterms:modified xsi:type="dcterms:W3CDTF">2024-06-13T03:09:28Z</dcterms:modified>
  <cp:category/>
  <cp:version/>
  <cp:contentType/>
  <cp:contentStatus/>
</cp:coreProperties>
</file>