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<sst xmlns="http://schemas.openxmlformats.org/spreadsheetml/2006/main" count="29" uniqueCount="24">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</sst>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'W.20-H.05'!$A$7:$A$38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'W.20-H.05'!$N$7:$N$38</c:f>
              <c:numCache>
                <c:ptCount val="31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56.81000000000001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47.04168960000003</c:v>
                </c:pt>
              </c:numCache>
            </c:numRef>
          </c:val>
        </c:ser>
        <c:gapWidth val="100"/>
        <c:axId val="1676259"/>
        <c:axId val="15086332"/>
      </c:barChart>
      <c:lineChart>
        <c:grouping val="standard"/>
        <c:varyColors val="0"/>
        <c:ser>
          <c:idx val="1"/>
          <c:order val="1"/>
          <c:tx>
            <c:v>ค่าเฉลี่ย 157.2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'W.20-H.05'!$P$7:$P$37</c:f>
              <c:numCache>
                <c:ptCount val="31"/>
                <c:pt idx="0">
                  <c:v>157.20533672258063</c:v>
                </c:pt>
                <c:pt idx="1">
                  <c:v>157.20533672258063</c:v>
                </c:pt>
                <c:pt idx="2">
                  <c:v>157.20533672258063</c:v>
                </c:pt>
                <c:pt idx="3">
                  <c:v>157.20533672258063</c:v>
                </c:pt>
                <c:pt idx="4">
                  <c:v>157.20533672258063</c:v>
                </c:pt>
                <c:pt idx="5">
                  <c:v>157.20533672258063</c:v>
                </c:pt>
                <c:pt idx="6">
                  <c:v>157.20533672258063</c:v>
                </c:pt>
                <c:pt idx="7">
                  <c:v>157.20533672258063</c:v>
                </c:pt>
                <c:pt idx="8">
                  <c:v>157.20533672258063</c:v>
                </c:pt>
                <c:pt idx="9">
                  <c:v>157.20533672258063</c:v>
                </c:pt>
                <c:pt idx="10">
                  <c:v>157.20533672258063</c:v>
                </c:pt>
                <c:pt idx="11">
                  <c:v>157.20533672258063</c:v>
                </c:pt>
                <c:pt idx="12">
                  <c:v>157.20533672258063</c:v>
                </c:pt>
                <c:pt idx="13">
                  <c:v>157.20533672258063</c:v>
                </c:pt>
                <c:pt idx="14">
                  <c:v>157.20533672258063</c:v>
                </c:pt>
                <c:pt idx="15">
                  <c:v>157.20533672258063</c:v>
                </c:pt>
                <c:pt idx="16">
                  <c:v>157.20533672258063</c:v>
                </c:pt>
                <c:pt idx="17">
                  <c:v>157.20533672258063</c:v>
                </c:pt>
                <c:pt idx="18">
                  <c:v>157.20533672258063</c:v>
                </c:pt>
                <c:pt idx="19">
                  <c:v>157.20533672258063</c:v>
                </c:pt>
                <c:pt idx="20">
                  <c:v>157.20533672258063</c:v>
                </c:pt>
                <c:pt idx="21">
                  <c:v>157.20533672258063</c:v>
                </c:pt>
                <c:pt idx="22">
                  <c:v>157.20533672258063</c:v>
                </c:pt>
                <c:pt idx="23">
                  <c:v>157.20533672258063</c:v>
                </c:pt>
                <c:pt idx="24">
                  <c:v>157.20533672258063</c:v>
                </c:pt>
                <c:pt idx="25">
                  <c:v>157.20533672258063</c:v>
                </c:pt>
                <c:pt idx="26">
                  <c:v>157.20533672258063</c:v>
                </c:pt>
                <c:pt idx="27">
                  <c:v>157.20533672258063</c:v>
                </c:pt>
                <c:pt idx="28">
                  <c:v>157.20533672258063</c:v>
                </c:pt>
                <c:pt idx="29">
                  <c:v>157.20533672258063</c:v>
                </c:pt>
                <c:pt idx="30">
                  <c:v>157.20533672258063</c:v>
                </c:pt>
              </c:numCache>
            </c:numRef>
          </c:val>
          <c:smooth val="0"/>
        </c:ser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086332"/>
        <c:crossesAt val="0"/>
        <c:auto val="1"/>
        <c:lblOffset val="100"/>
        <c:tickLblSkip val="1"/>
        <c:noMultiLvlLbl val="0"/>
      </c:catAx>
      <c:valAx>
        <c:axId val="1508633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25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0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34">
      <selection activeCell="A38" sqref="A38:IV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 aca="true" t="shared" si="0" ref="P7:P37">$N$43</f>
        <v>157.20533672258063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aca="true" t="shared" si="2" ref="O8:O35">+N8*1000000/(365*86400)</f>
        <v>6.239218670725521</v>
      </c>
      <c r="P8" s="38">
        <f t="shared" si="0"/>
        <v>157.20533672258063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2"/>
        <v>4.92839928970066</v>
      </c>
      <c r="P9" s="38">
        <f t="shared" si="0"/>
        <v>157.20533672258063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2"/>
        <v>5.903158295281582</v>
      </c>
      <c r="P10" s="38">
        <f t="shared" si="0"/>
        <v>157.20533672258063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2"/>
        <v>2.6120941146626078</v>
      </c>
      <c r="P11" s="38">
        <f t="shared" si="0"/>
        <v>157.20533672258063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2"/>
        <v>1.8958333333333333</v>
      </c>
      <c r="P12" s="38">
        <f t="shared" si="0"/>
        <v>157.20533672258063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2"/>
        <v>4.660102739726026</v>
      </c>
      <c r="P13" s="38">
        <f t="shared" si="0"/>
        <v>157.20533672258063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2"/>
        <v>3.883054287163876</v>
      </c>
      <c r="P14" s="38">
        <f t="shared" si="0"/>
        <v>157.20533672258063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2"/>
        <v>3.827688990360224</v>
      </c>
      <c r="P15" s="38">
        <f t="shared" si="0"/>
        <v>157.20533672258063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2"/>
        <v>8.184963216641298</v>
      </c>
      <c r="P16" s="38">
        <f t="shared" si="0"/>
        <v>157.20533672258063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2"/>
        <v>2.451737696600711</v>
      </c>
      <c r="P17" s="38">
        <f t="shared" si="0"/>
        <v>157.20533672258063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2"/>
        <v>3.430980466768138</v>
      </c>
      <c r="P18" s="38">
        <f t="shared" si="0"/>
        <v>157.20533672258063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2"/>
        <v>6.807260273972604</v>
      </c>
      <c r="P19" s="38">
        <f t="shared" si="0"/>
        <v>157.20533672258063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2"/>
        <v>13.150438356164386</v>
      </c>
      <c r="P20" s="38">
        <f t="shared" si="0"/>
        <v>157.20533672258063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2"/>
        <v>5.059616438356162</v>
      </c>
      <c r="P21" s="38">
        <f t="shared" si="0"/>
        <v>157.20533672258063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2"/>
        <v>4.455232876712329</v>
      </c>
      <c r="P22" s="38">
        <f t="shared" si="0"/>
        <v>157.20533672258063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2"/>
        <v>3.204273972602741</v>
      </c>
      <c r="P23" s="38">
        <f t="shared" si="0"/>
        <v>157.20533672258063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2"/>
        <v>5.46509589041096</v>
      </c>
      <c r="P24" s="38">
        <f t="shared" si="0"/>
        <v>157.20533672258063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2"/>
        <v>11.842027397260273</v>
      </c>
      <c r="P25" s="38">
        <f t="shared" si="0"/>
        <v>157.20533672258063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2"/>
        <v>6.796273972602742</v>
      </c>
      <c r="P26" s="38">
        <f t="shared" si="0"/>
        <v>157.20533672258063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2"/>
        <v>7.973506849315067</v>
      </c>
      <c r="P27" s="38">
        <f t="shared" si="0"/>
        <v>157.20533672258063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2"/>
        <v>5.6405753424657545</v>
      </c>
      <c r="P28" s="38">
        <f t="shared" si="0"/>
        <v>157.20533672258063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2"/>
        <v>1.4364535768645357</v>
      </c>
      <c r="P29" s="38">
        <f t="shared" si="0"/>
        <v>157.20533672258063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2"/>
        <v>3.9675291730086255</v>
      </c>
      <c r="P30" s="38">
        <f t="shared" si="0"/>
        <v>157.20533672258063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2"/>
        <v>7.734969558599696</v>
      </c>
      <c r="P31" s="38">
        <f t="shared" si="0"/>
        <v>157.20533672258063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2"/>
        <v>6.551560121765601</v>
      </c>
      <c r="P32" s="38">
        <f t="shared" si="0"/>
        <v>157.20533672258063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2"/>
        <v>2.364599188229325</v>
      </c>
      <c r="P33" s="38">
        <f t="shared" si="0"/>
        <v>157.20533672258063</v>
      </c>
      <c r="Q33" s="39"/>
    </row>
    <row r="34" spans="1:17" ht="15" customHeight="1">
      <c r="A34" s="33">
        <v>2563</v>
      </c>
      <c r="B34" s="40">
        <v>0.11</v>
      </c>
      <c r="C34" s="40">
        <v>0.19</v>
      </c>
      <c r="D34" s="40">
        <v>2.12</v>
      </c>
      <c r="E34" s="40">
        <v>0.91</v>
      </c>
      <c r="F34" s="40">
        <v>28.91</v>
      </c>
      <c r="G34" s="40">
        <v>12.95</v>
      </c>
      <c r="H34" s="40">
        <v>7.88</v>
      </c>
      <c r="I34" s="40">
        <v>3.43</v>
      </c>
      <c r="J34" s="40">
        <v>0.09</v>
      </c>
      <c r="K34" s="40">
        <v>0.09</v>
      </c>
      <c r="L34" s="40">
        <v>0.07</v>
      </c>
      <c r="M34" s="40">
        <v>0.06</v>
      </c>
      <c r="N34" s="36">
        <f t="shared" si="3"/>
        <v>56.81000000000001</v>
      </c>
      <c r="O34" s="37">
        <f t="shared" si="2"/>
        <v>1.8014332825976664</v>
      </c>
      <c r="P34" s="38">
        <f t="shared" si="0"/>
        <v>157.20533672258063</v>
      </c>
      <c r="Q34" s="39"/>
    </row>
    <row r="35" spans="1:17" ht="15" customHeight="1">
      <c r="A35" s="33">
        <v>2564</v>
      </c>
      <c r="B35" s="40">
        <v>0.4311360000000002</v>
      </c>
      <c r="C35" s="40">
        <v>16.860960000000002</v>
      </c>
      <c r="D35" s="40">
        <v>1.6727040000000013</v>
      </c>
      <c r="E35" s="40">
        <v>13.225248000000006</v>
      </c>
      <c r="F35" s="40">
        <v>35.713872000000016</v>
      </c>
      <c r="G35" s="40">
        <v>71.45409600000004</v>
      </c>
      <c r="H35" s="40">
        <v>29.93630400000002</v>
      </c>
      <c r="I35" s="40">
        <v>13.923792000000013</v>
      </c>
      <c r="J35" s="40">
        <v>1.2925440000000004</v>
      </c>
      <c r="K35" s="40">
        <v>0.7888320000000003</v>
      </c>
      <c r="L35" s="40">
        <v>1.2899520000000004</v>
      </c>
      <c r="M35" s="40">
        <v>2.1314880000000023</v>
      </c>
      <c r="N35" s="36">
        <f>SUM(B35:M35)</f>
        <v>188.7209280000001</v>
      </c>
      <c r="O35" s="37">
        <f t="shared" si="2"/>
        <v>5.984301369863017</v>
      </c>
      <c r="P35" s="38">
        <f t="shared" si="0"/>
        <v>157.20533672258063</v>
      </c>
      <c r="Q35" s="39"/>
    </row>
    <row r="36" spans="1:17" ht="15" customHeight="1">
      <c r="A36" s="33">
        <v>2565</v>
      </c>
      <c r="B36" s="40">
        <v>0.8216640000000008</v>
      </c>
      <c r="C36" s="40">
        <v>18.14572799999999</v>
      </c>
      <c r="D36" s="40">
        <v>2.2587552000000017</v>
      </c>
      <c r="E36" s="40">
        <v>12.698640000000008</v>
      </c>
      <c r="F36" s="40">
        <v>19.684943999999984</v>
      </c>
      <c r="G36" s="40">
        <v>39.29731199999995</v>
      </c>
      <c r="H36" s="40">
        <v>9.155894399999987</v>
      </c>
      <c r="I36" s="40">
        <v>1.2597984000000007</v>
      </c>
      <c r="J36" s="40">
        <v>1.611705600000001</v>
      </c>
      <c r="K36" s="40">
        <v>2.189894400000002</v>
      </c>
      <c r="L36" s="40">
        <v>1.8161280000000013</v>
      </c>
      <c r="M36" s="40">
        <v>1.9562688000000013</v>
      </c>
      <c r="N36" s="36">
        <f>SUM(B36:M36)</f>
        <v>110.89673279999992</v>
      </c>
      <c r="O36" s="37">
        <f>+N36*1000000/(365*86400)</f>
        <v>3.5165123287671207</v>
      </c>
      <c r="P36" s="38">
        <f t="shared" si="0"/>
        <v>157.20533672258063</v>
      </c>
      <c r="Q36" s="39"/>
    </row>
    <row r="37" spans="1:17" ht="15" customHeight="1">
      <c r="A37" s="33">
        <v>2566</v>
      </c>
      <c r="B37" s="40">
        <v>2.2847616000000017</v>
      </c>
      <c r="C37" s="40">
        <v>3.004128000000003</v>
      </c>
      <c r="D37" s="40">
        <v>0.8798976000000007</v>
      </c>
      <c r="E37" s="40">
        <v>1.8950976000000008</v>
      </c>
      <c r="F37" s="40">
        <v>3.0456000000000025</v>
      </c>
      <c r="G37" s="40">
        <v>13.285728000000002</v>
      </c>
      <c r="H37" s="40">
        <v>14.75677440000001</v>
      </c>
      <c r="I37" s="40">
        <v>2.2883040000000023</v>
      </c>
      <c r="J37" s="40">
        <v>1.793059200000001</v>
      </c>
      <c r="K37" s="40">
        <v>1.3924224000000012</v>
      </c>
      <c r="L37" s="40">
        <v>1.4767488000000009</v>
      </c>
      <c r="M37" s="40">
        <v>0.9391680000000006</v>
      </c>
      <c r="N37" s="36">
        <f>SUM(B37:M37)</f>
        <v>47.04168960000003</v>
      </c>
      <c r="O37" s="37">
        <f>+N37*1000000/(365*86400)</f>
        <v>1.491682191780823</v>
      </c>
      <c r="P37" s="38">
        <f t="shared" si="0"/>
        <v>157.20533672258063</v>
      </c>
      <c r="Q37" s="39"/>
    </row>
    <row r="38" spans="1:17" ht="15" customHeight="1" hidden="1">
      <c r="A38" s="45">
        <v>2567</v>
      </c>
      <c r="B38" s="46">
        <v>1.2104640000000009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>
        <f>SUM(B38:M38)</f>
        <v>1.2104640000000009</v>
      </c>
      <c r="O38" s="48">
        <f>+N38*1000000/(365*86400)</f>
        <v>0.03838356164383565</v>
      </c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4" t="s">
        <v>19</v>
      </c>
      <c r="B42" s="44">
        <f>MAX(B7:B37)</f>
        <v>17.248896000000006</v>
      </c>
      <c r="C42" s="44">
        <f aca="true" t="shared" si="4" ref="C42:M42">MAX(C7:C37)</f>
        <v>34.56864</v>
      </c>
      <c r="D42" s="44">
        <f t="shared" si="4"/>
        <v>20.81</v>
      </c>
      <c r="E42" s="44">
        <f t="shared" si="4"/>
        <v>43.19</v>
      </c>
      <c r="F42" s="44">
        <f t="shared" si="4"/>
        <v>93.58761600000001</v>
      </c>
      <c r="G42" s="44">
        <f t="shared" si="4"/>
        <v>200.50416</v>
      </c>
      <c r="H42" s="44">
        <f t="shared" si="4"/>
        <v>92.56118399999998</v>
      </c>
      <c r="I42" s="44">
        <f t="shared" si="4"/>
        <v>36.668</v>
      </c>
      <c r="J42" s="44">
        <f t="shared" si="4"/>
        <v>17.24</v>
      </c>
      <c r="K42" s="44">
        <f t="shared" si="4"/>
        <v>16.26912</v>
      </c>
      <c r="L42" s="44">
        <f t="shared" si="4"/>
        <v>8.407584</v>
      </c>
      <c r="M42" s="44">
        <f t="shared" si="4"/>
        <v>11.333087999999996</v>
      </c>
      <c r="N42" s="44">
        <f>MAX(N7:N37)</f>
        <v>414.71222400000005</v>
      </c>
      <c r="O42" s="37">
        <f>+N42*1000000/(365*86400)</f>
        <v>13.150438356164386</v>
      </c>
      <c r="P42" s="39"/>
      <c r="Q42" s="39"/>
    </row>
    <row r="43" spans="1:17" ht="15" customHeight="1">
      <c r="A43" s="34" t="s">
        <v>16</v>
      </c>
      <c r="B43" s="44">
        <f>AVERAGE(B7:B37)</f>
        <v>2.857073083870968</v>
      </c>
      <c r="C43" s="44">
        <f aca="true" t="shared" si="5" ref="C43:M43">AVERAGE(C7:C37)</f>
        <v>8.892990193548387</v>
      </c>
      <c r="D43" s="44">
        <f t="shared" si="5"/>
        <v>7.232107251612904</v>
      </c>
      <c r="E43" s="44">
        <f t="shared" si="5"/>
        <v>11.548566503225809</v>
      </c>
      <c r="F43" s="44">
        <f t="shared" si="5"/>
        <v>30.3175870967742</v>
      </c>
      <c r="G43" s="44">
        <f t="shared" si="5"/>
        <v>49.65904129032258</v>
      </c>
      <c r="H43" s="44">
        <f t="shared" si="5"/>
        <v>24.426176670967745</v>
      </c>
      <c r="I43" s="44">
        <f t="shared" si="5"/>
        <v>10.566435819354838</v>
      </c>
      <c r="J43" s="44">
        <f t="shared" si="5"/>
        <v>3.105749832258066</v>
      </c>
      <c r="K43" s="44">
        <f t="shared" si="5"/>
        <v>4.154824412903226</v>
      </c>
      <c r="L43" s="44">
        <f t="shared" si="5"/>
        <v>2.134906735483871</v>
      </c>
      <c r="M43" s="44">
        <f t="shared" si="5"/>
        <v>2.309877832258065</v>
      </c>
      <c r="N43" s="44">
        <f>SUM(B43:M43)</f>
        <v>157.20533672258063</v>
      </c>
      <c r="O43" s="37">
        <f>+N43*1000000/(365*86400)</f>
        <v>4.984948526210699</v>
      </c>
      <c r="P43" s="39"/>
      <c r="Q43" s="39"/>
    </row>
    <row r="44" spans="1:17" ht="15" customHeight="1">
      <c r="A44" s="34" t="s">
        <v>20</v>
      </c>
      <c r="B44" s="44">
        <f>MIN(B7:B37)</f>
        <v>0</v>
      </c>
      <c r="C44" s="44">
        <f aca="true" t="shared" si="6" ref="C44:M44">MIN(C7:C37)</f>
        <v>0.168</v>
      </c>
      <c r="D44" s="44">
        <f t="shared" si="6"/>
        <v>0.254</v>
      </c>
      <c r="E44" s="44">
        <f t="shared" si="6"/>
        <v>0.91</v>
      </c>
      <c r="F44" s="44">
        <f t="shared" si="6"/>
        <v>1.17</v>
      </c>
      <c r="G44" s="44">
        <f t="shared" si="6"/>
        <v>8.8</v>
      </c>
      <c r="H44" s="44">
        <f t="shared" si="6"/>
        <v>2.716</v>
      </c>
      <c r="I44" s="44">
        <f t="shared" si="6"/>
        <v>1.2597984000000007</v>
      </c>
      <c r="J44" s="44">
        <f t="shared" si="6"/>
        <v>0.09</v>
      </c>
      <c r="K44" s="44">
        <f t="shared" si="6"/>
        <v>0.09</v>
      </c>
      <c r="L44" s="44">
        <f t="shared" si="6"/>
        <v>0</v>
      </c>
      <c r="M44" s="44">
        <f t="shared" si="6"/>
        <v>0</v>
      </c>
      <c r="N44" s="44">
        <f>MIN(N7:N37)</f>
        <v>40.14</v>
      </c>
      <c r="O44" s="37">
        <f>+N44*1000000/(365*86400)</f>
        <v>1.2728310502283104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2016-07-13T06:32:22Z</cp:lastPrinted>
  <dcterms:created xsi:type="dcterms:W3CDTF">1994-01-31T08:04:27Z</dcterms:created>
  <dcterms:modified xsi:type="dcterms:W3CDTF">2024-05-29T03:13:31Z</dcterms:modified>
  <cp:category/>
  <cp:version/>
  <cp:contentType/>
  <cp:contentStatus/>
</cp:coreProperties>
</file>