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W.20" sheetId="1" r:id="rId1"/>
    <sheet name="ปริมาณน้ำสูงสุด" sheetId="2" r:id="rId2"/>
    <sheet name="ปริมาณน้ำต่ำสุด" sheetId="3" r:id="rId3"/>
    <sheet name="Data W.20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<sst xmlns="http://schemas.openxmlformats.org/spreadsheetml/2006/main" count="42" uniqueCount="20">
  <si>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</si>
  <si>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</si>
  <si>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W.20  น้ำแม่ตุ๋ย  บ้านน้ำลัด  อ.เมือง  จ.ลำปาง</t>
  </si>
  <si>
    <t>พื้นที่รับน้ำ   941    ตร.กม.</t>
  </si>
  <si>
    <t>ตลิ่งฝั่งซ้าย  238.35 ม.(ร.ท.ก.) ตลิ่งฝั่งขวา  238.35 ม.(ร.ท.ก.) ท้องน้ำ  230.52  ม.(ร.ท.ก.) ศูนย์เสาระดับน้ำ  230.42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</si>
  <si>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</si>
  <si>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</si>
  <si>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</si>
  <si>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</si>
  <si>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</si>
  <si>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</si>
  <si>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</si>
  <si>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</si>
  <si>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</si>
  <si>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</si>
  <si>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</si>
  <si>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</si>
  <si>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</si>
  <si>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</si>
  <si>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b/>
        <sz val="14"/>
        <rFont val="AngsanaUPC"/>
        <family val="1"/>
      </rPr>
      <t xml:space="preserve"> </t>
    </r>
    <r>
      <rPr>
        <sz val="14"/>
        <rFont val="AngsanaUPC"/>
        <family val="1"/>
      </rPr>
      <t>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</si>
</sst>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_);\(0.00\)"/>
    <numFmt numFmtId="240" formatCode="d\ \ด\ด\ด"/>
    <numFmt numFmtId="241" formatCode="0.000"/>
    <numFmt numFmtId="242" formatCode="mmm\-yyyy"/>
    <numFmt numFmtId="243" formatCode="bbbb"/>
    <numFmt numFmtId="244" formatCode="#,##0_ ;\-#,##0\ "/>
    <numFmt numFmtId="245" formatCode="0.0000"/>
    <numFmt numFmtId="246" formatCode="#,##0.0_ ;\-#,##0.0\ "/>
    <numFmt numFmtId="247" formatCode="#,##0.00_ ;\-#,##0.00\ "/>
    <numFmt numFmtId="248" formatCode="#,##0.0;\-#,##0.0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4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3">
    <xf numFmtId="233" fontId="0" fillId="0" borderId="0" xfId="0" applyAlignment="1">
      <alignment/>
    </xf>
    <xf numFmtId="0" fontId="0" fillId="0" borderId="0" xfId="46" applyFont="1">
      <alignment/>
      <protection/>
    </xf>
    <xf numFmtId="240" fontId="23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0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0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0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0" fontId="0" fillId="0" borderId="0" xfId="46" applyNumberFormat="1" applyFont="1">
      <alignment/>
      <protection/>
    </xf>
    <xf numFmtId="0" fontId="23" fillId="0" borderId="0" xfId="46" applyFont="1" applyAlignment="1">
      <alignment horizontal="left"/>
      <protection/>
    </xf>
    <xf numFmtId="2" fontId="23" fillId="0" borderId="0" xfId="46" applyNumberFormat="1" applyFont="1">
      <alignment/>
      <protection/>
    </xf>
    <xf numFmtId="240" fontId="23" fillId="0" borderId="0" xfId="46" applyNumberFormat="1" applyFont="1" applyAlignment="1">
      <alignment horizontal="right"/>
      <protection/>
    </xf>
    <xf numFmtId="0" fontId="23" fillId="0" borderId="0" xfId="46" applyFont="1">
      <alignment/>
      <protection/>
    </xf>
    <xf numFmtId="240" fontId="23" fillId="0" borderId="0" xfId="46" applyNumberFormat="1" applyFont="1">
      <alignment/>
      <protection/>
    </xf>
    <xf numFmtId="2" fontId="23" fillId="0" borderId="0" xfId="46" applyNumberFormat="1" applyFont="1" applyAlignment="1">
      <alignment horizontal="right"/>
      <protection/>
    </xf>
    <xf numFmtId="240" fontId="23" fillId="0" borderId="0" xfId="46" applyNumberFormat="1" applyFont="1" applyAlignment="1">
      <alignment horizontal="center"/>
      <protection/>
    </xf>
    <xf numFmtId="243" fontId="0" fillId="0" borderId="0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" fontId="23" fillId="0" borderId="0" xfId="46" applyNumberFormat="1" applyFont="1" applyAlignment="1">
      <alignment horizontal="left"/>
      <protection/>
    </xf>
    <xf numFmtId="2" fontId="23" fillId="0" borderId="0" xfId="46" applyNumberFormat="1" applyFont="1" applyAlignment="1">
      <alignment horizontal="center"/>
      <protection/>
    </xf>
    <xf numFmtId="0" fontId="23" fillId="0" borderId="10" xfId="46" applyFont="1" applyBorder="1" applyAlignment="1">
      <alignment horizontal="center"/>
      <protection/>
    </xf>
    <xf numFmtId="2" fontId="23" fillId="0" borderId="11" xfId="46" applyNumberFormat="1" applyFont="1" applyBorder="1" applyAlignment="1">
      <alignment horizontal="centerContinuous"/>
      <protection/>
    </xf>
    <xf numFmtId="0" fontId="23" fillId="0" borderId="11" xfId="46" applyFont="1" applyBorder="1" applyAlignment="1">
      <alignment horizontal="centerContinuous"/>
      <protection/>
    </xf>
    <xf numFmtId="240" fontId="23" fillId="0" borderId="11" xfId="46" applyNumberFormat="1" applyFont="1" applyBorder="1" applyAlignment="1">
      <alignment horizontal="centerContinuous"/>
      <protection/>
    </xf>
    <xf numFmtId="240" fontId="23" fillId="0" borderId="12" xfId="46" applyNumberFormat="1" applyFont="1" applyBorder="1" applyAlignment="1">
      <alignment horizontal="centerContinuous"/>
      <protection/>
    </xf>
    <xf numFmtId="240" fontId="23" fillId="0" borderId="13" xfId="46" applyNumberFormat="1" applyFont="1" applyBorder="1" applyAlignment="1">
      <alignment horizontal="centerContinuous"/>
      <protection/>
    </xf>
    <xf numFmtId="2" fontId="23" fillId="0" borderId="14" xfId="46" applyNumberFormat="1" applyFont="1" applyBorder="1" applyAlignment="1">
      <alignment horizontal="centerContinuous"/>
      <protection/>
    </xf>
    <xf numFmtId="2" fontId="23" fillId="0" borderId="15" xfId="46" applyNumberFormat="1" applyFont="1" applyBorder="1" applyAlignment="1">
      <alignment horizontal="centerContinuous"/>
      <protection/>
    </xf>
    <xf numFmtId="0" fontId="0" fillId="0" borderId="0" xfId="46" applyFont="1" applyBorder="1">
      <alignment/>
      <protection/>
    </xf>
    <xf numFmtId="0" fontId="23" fillId="0" borderId="16" xfId="46" applyFont="1" applyBorder="1" applyAlignment="1">
      <alignment horizontal="center"/>
      <protection/>
    </xf>
    <xf numFmtId="2" fontId="23" fillId="0" borderId="17" xfId="46" applyNumberFormat="1" applyFont="1" applyBorder="1" applyAlignment="1">
      <alignment horizontal="centerContinuous"/>
      <protection/>
    </xf>
    <xf numFmtId="0" fontId="23" fillId="0" borderId="18" xfId="46" applyFont="1" applyBorder="1" applyAlignment="1">
      <alignment horizontal="centerContinuous"/>
      <protection/>
    </xf>
    <xf numFmtId="240" fontId="23" fillId="0" borderId="17" xfId="46" applyNumberFormat="1" applyFont="1" applyBorder="1" applyAlignment="1">
      <alignment horizontal="centerContinuous"/>
      <protection/>
    </xf>
    <xf numFmtId="0" fontId="23" fillId="0" borderId="17" xfId="46" applyFont="1" applyBorder="1" applyAlignment="1">
      <alignment horizontal="centerContinuous"/>
      <protection/>
    </xf>
    <xf numFmtId="240" fontId="23" fillId="0" borderId="19" xfId="46" applyNumberFormat="1" applyFont="1" applyBorder="1" applyAlignment="1">
      <alignment horizontal="centerContinuous"/>
      <protection/>
    </xf>
    <xf numFmtId="2" fontId="23" fillId="0" borderId="18" xfId="46" applyNumberFormat="1" applyFont="1" applyBorder="1" applyAlignment="1">
      <alignment horizontal="centerContinuous"/>
      <protection/>
    </xf>
    <xf numFmtId="2" fontId="23" fillId="0" borderId="16" xfId="46" applyNumberFormat="1" applyFont="1" applyBorder="1" applyAlignment="1">
      <alignment horizontal="center"/>
      <protection/>
    </xf>
    <xf numFmtId="2" fontId="0" fillId="0" borderId="20" xfId="46" applyNumberFormat="1" applyFont="1" applyBorder="1" applyAlignment="1">
      <alignment horizontal="center"/>
      <protection/>
    </xf>
    <xf numFmtId="240" fontId="0" fillId="0" borderId="20" xfId="46" applyNumberFormat="1" applyFont="1" applyBorder="1" applyAlignment="1">
      <alignment horizontal="center"/>
      <protection/>
    </xf>
    <xf numFmtId="240" fontId="0" fillId="0" borderId="16" xfId="46" applyNumberFormat="1" applyFont="1" applyBorder="1" applyAlignment="1">
      <alignment horizontal="center"/>
      <protection/>
    </xf>
    <xf numFmtId="0" fontId="23" fillId="0" borderId="19" xfId="46" applyFont="1" applyBorder="1">
      <alignment/>
      <protection/>
    </xf>
    <xf numFmtId="2" fontId="0" fillId="0" borderId="17" xfId="46" applyNumberFormat="1" applyFont="1" applyBorder="1" applyAlignment="1">
      <alignment horizontal="center"/>
      <protection/>
    </xf>
    <xf numFmtId="240" fontId="0" fillId="0" borderId="17" xfId="46" applyNumberFormat="1" applyFont="1" applyBorder="1" applyAlignment="1">
      <alignment horizontal="center"/>
      <protection/>
    </xf>
    <xf numFmtId="240" fontId="0" fillId="0" borderId="19" xfId="46" applyNumberFormat="1" applyFont="1" applyBorder="1" applyAlignment="1">
      <alignment horizontal="center"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6" fontId="0" fillId="0" borderId="23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16" fontId="0" fillId="0" borderId="26" xfId="46" applyNumberFormat="1" applyFont="1" applyBorder="1">
      <alignment/>
      <protection/>
    </xf>
    <xf numFmtId="0" fontId="0" fillId="0" borderId="22" xfId="46" applyFont="1" applyBorder="1">
      <alignment/>
      <protection/>
    </xf>
    <xf numFmtId="0" fontId="0" fillId="0" borderId="25" xfId="46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>
      <alignment/>
      <protection/>
    </xf>
    <xf numFmtId="16" fontId="0" fillId="0" borderId="27" xfId="46" applyNumberFormat="1" applyFont="1" applyBorder="1">
      <alignment/>
      <protection/>
    </xf>
    <xf numFmtId="2" fontId="0" fillId="0" borderId="22" xfId="46" applyNumberFormat="1" applyFont="1" applyFill="1" applyBorder="1">
      <alignment/>
      <protection/>
    </xf>
    <xf numFmtId="0" fontId="0" fillId="0" borderId="22" xfId="46" applyNumberFormat="1" applyFont="1" applyBorder="1">
      <alignment/>
      <protection/>
    </xf>
    <xf numFmtId="241" fontId="0" fillId="0" borderId="0" xfId="46" applyNumberFormat="1" applyFont="1" applyBorder="1">
      <alignment/>
      <protection/>
    </xf>
    <xf numFmtId="2" fontId="0" fillId="0" borderId="20" xfId="46" applyNumberFormat="1" applyFont="1" applyBorder="1" applyAlignment="1">
      <alignment horizontal="right"/>
      <protection/>
    </xf>
    <xf numFmtId="0" fontId="0" fillId="0" borderId="21" xfId="46" applyFont="1" applyBorder="1">
      <alignment/>
      <protection/>
    </xf>
    <xf numFmtId="0" fontId="0" fillId="0" borderId="27" xfId="46" applyFont="1" applyBorder="1">
      <alignment/>
      <protection/>
    </xf>
    <xf numFmtId="2" fontId="24" fillId="0" borderId="20" xfId="46" applyNumberFormat="1" applyFont="1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18" borderId="21" xfId="46" applyNumberFormat="1" applyFont="1" applyFill="1" applyBorder="1">
      <alignment/>
      <protection/>
    </xf>
    <xf numFmtId="2" fontId="0" fillId="18" borderId="22" xfId="46" applyNumberFormat="1" applyFont="1" applyFill="1" applyBorder="1">
      <alignment/>
      <protection/>
    </xf>
    <xf numFmtId="16" fontId="0" fillId="0" borderId="27" xfId="46" applyNumberFormat="1" applyFont="1" applyFill="1" applyBorder="1">
      <alignment/>
      <protection/>
    </xf>
    <xf numFmtId="2" fontId="25" fillId="0" borderId="0" xfId="46" applyNumberFormat="1" applyFont="1">
      <alignment/>
      <protection/>
    </xf>
    <xf numFmtId="0" fontId="0" fillId="0" borderId="28" xfId="46" applyFont="1" applyBorder="1">
      <alignment/>
      <protection/>
    </xf>
    <xf numFmtId="0" fontId="25" fillId="0" borderId="0" xfId="46" applyFont="1">
      <alignment/>
      <protection/>
    </xf>
    <xf numFmtId="0" fontId="0" fillId="0" borderId="19" xfId="46" applyFont="1" applyBorder="1">
      <alignment/>
      <protection/>
    </xf>
    <xf numFmtId="0" fontId="0" fillId="0" borderId="29" xfId="46" applyFont="1" applyBorder="1">
      <alignment/>
      <protection/>
    </xf>
    <xf numFmtId="2" fontId="26" fillId="0" borderId="30" xfId="46" applyNumberFormat="1" applyFont="1" applyBorder="1">
      <alignment/>
      <protection/>
    </xf>
    <xf numFmtId="240" fontId="0" fillId="0" borderId="31" xfId="46" applyNumberFormat="1" applyFont="1" applyBorder="1">
      <alignment/>
      <protection/>
    </xf>
    <xf numFmtId="0" fontId="0" fillId="0" borderId="32" xfId="46" applyFont="1" applyBorder="1">
      <alignment/>
      <protection/>
    </xf>
    <xf numFmtId="0" fontId="0" fillId="0" borderId="30" xfId="46" applyFont="1" applyBorder="1">
      <alignment/>
      <protection/>
    </xf>
    <xf numFmtId="240" fontId="0" fillId="0" borderId="33" xfId="46" applyNumberFormat="1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0" xfId="46" applyFont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2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W.20 น้ำแม่ตุ่ย บ้านน้ำลัด อ.เมือง จ.ลำปาง</a:t>
            </a:r>
          </a:p>
        </c:rich>
      </c:tx>
      <c:layout>
        <c:manualLayout>
          <c:xMode val="factor"/>
          <c:yMode val="factor"/>
          <c:x val="0.01775"/>
          <c:y val="0.00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25"/>
          <c:y val="0.26275"/>
          <c:w val="0.817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W.20'!$A$9:$A$36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'Data W.20'!$Q$9:$Q$36</c:f>
              <c:numCache>
                <c:ptCount val="28"/>
                <c:pt idx="0">
                  <c:v>3.700000000000017</c:v>
                </c:pt>
                <c:pt idx="1">
                  <c:v>5.600000000000023</c:v>
                </c:pt>
                <c:pt idx="2">
                  <c:v>5.450000000000017</c:v>
                </c:pt>
                <c:pt idx="3">
                  <c:v>4.780000000000001</c:v>
                </c:pt>
                <c:pt idx="4">
                  <c:v>5.300000000000011</c:v>
                </c:pt>
                <c:pt idx="5">
                  <c:v>3.3000000000000114</c:v>
                </c:pt>
                <c:pt idx="6">
                  <c:v>3.9000000000000057</c:v>
                </c:pt>
                <c:pt idx="7">
                  <c:v>4.880000000000024</c:v>
                </c:pt>
                <c:pt idx="8">
                  <c:v>3</c:v>
                </c:pt>
                <c:pt idx="9">
                  <c:v>3.4000000000000057</c:v>
                </c:pt>
                <c:pt idx="10">
                  <c:v>2.0200000000000102</c:v>
                </c:pt>
                <c:pt idx="11">
                  <c:v>2.950000000000017</c:v>
                </c:pt>
                <c:pt idx="12">
                  <c:v>4.740000000000009</c:v>
                </c:pt>
                <c:pt idx="13">
                  <c:v>5.680000000000007</c:v>
                </c:pt>
                <c:pt idx="14">
                  <c:v>2.3500000000000227</c:v>
                </c:pt>
                <c:pt idx="15">
                  <c:v>2</c:v>
                </c:pt>
                <c:pt idx="16">
                  <c:v>3.210000000000008</c:v>
                </c:pt>
                <c:pt idx="17">
                  <c:v>3.440000000000026</c:v>
                </c:pt>
                <c:pt idx="18">
                  <c:v>4.070000000000022</c:v>
                </c:pt>
                <c:pt idx="19">
                  <c:v>2.3500000000000227</c:v>
                </c:pt>
                <c:pt idx="20">
                  <c:v>3.3000000000000114</c:v>
                </c:pt>
                <c:pt idx="21">
                  <c:v>2.930000000000007</c:v>
                </c:pt>
                <c:pt idx="22">
                  <c:v>0.8100000000000023</c:v>
                </c:pt>
                <c:pt idx="23">
                  <c:v>2.2900000000000205</c:v>
                </c:pt>
                <c:pt idx="24">
                  <c:v>2.5700000000000216</c:v>
                </c:pt>
                <c:pt idx="25">
                  <c:v>2.3000000000000114</c:v>
                </c:pt>
                <c:pt idx="26">
                  <c:v>2.75</c:v>
                </c:pt>
                <c:pt idx="27">
                  <c:v>2.0700000000000216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W.20'!$A$9:$A$36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'Data W.20'!$R$9:$R$36</c:f>
              <c:numCache>
                <c:ptCount val="28"/>
                <c:pt idx="0">
                  <c:v>0.44000000000002615</c:v>
                </c:pt>
                <c:pt idx="1">
                  <c:v>0.44000000000002615</c:v>
                </c:pt>
                <c:pt idx="2">
                  <c:v>0.5800000000000125</c:v>
                </c:pt>
                <c:pt idx="3">
                  <c:v>0.5400000000000205</c:v>
                </c:pt>
                <c:pt idx="4">
                  <c:v>0.5700000000000216</c:v>
                </c:pt>
                <c:pt idx="5">
                  <c:v>0.6000000000000227</c:v>
                </c:pt>
                <c:pt idx="6">
                  <c:v>0.4000000000000057</c:v>
                </c:pt>
                <c:pt idx="7">
                  <c:v>0.30000000000001137</c:v>
                </c:pt>
                <c:pt idx="8">
                  <c:v>0.18000000000000682</c:v>
                </c:pt>
                <c:pt idx="9">
                  <c:v>0.18000000000000682</c:v>
                </c:pt>
                <c:pt idx="10">
                  <c:v>0.19000000000002615</c:v>
                </c:pt>
                <c:pt idx="11">
                  <c:v>0.21000000000000796</c:v>
                </c:pt>
                <c:pt idx="12">
                  <c:v>0.14000000000001478</c:v>
                </c:pt>
                <c:pt idx="13">
                  <c:v>0.12000000000000455</c:v>
                </c:pt>
                <c:pt idx="14">
                  <c:v>0.020000000000010232</c:v>
                </c:pt>
                <c:pt idx="15">
                  <c:v>0</c:v>
                </c:pt>
                <c:pt idx="16">
                  <c:v>-0.06999999999999318</c:v>
                </c:pt>
                <c:pt idx="17">
                  <c:v>-0.12999999999999545</c:v>
                </c:pt>
                <c:pt idx="18">
                  <c:v>-0.5999999999999943</c:v>
                </c:pt>
                <c:pt idx="19">
                  <c:v>-0.6399999999999864</c:v>
                </c:pt>
                <c:pt idx="20">
                  <c:v>-0.6599999999999966</c:v>
                </c:pt>
                <c:pt idx="21">
                  <c:v>-0.46999999999999886</c:v>
                </c:pt>
                <c:pt idx="22">
                  <c:v>-0.47999999999998977</c:v>
                </c:pt>
                <c:pt idx="23">
                  <c:v>-0.4399999999999977</c:v>
                </c:pt>
                <c:pt idx="24">
                  <c:v>0.010000000000019327</c:v>
                </c:pt>
                <c:pt idx="25">
                  <c:v>-0.2699999999999818</c:v>
                </c:pt>
                <c:pt idx="26">
                  <c:v>-0.37999999999999545</c:v>
                </c:pt>
                <c:pt idx="27">
                  <c:v>-0.47999999999998977</c:v>
                </c:pt>
              </c:numCache>
            </c:numRef>
          </c:val>
        </c:ser>
        <c:overlap val="100"/>
        <c:gapWidth val="50"/>
        <c:axId val="37580844"/>
        <c:axId val="2683277"/>
      </c:barChart>
      <c:catAx>
        <c:axId val="37580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683277"/>
        <c:crossesAt val="-1"/>
        <c:auto val="1"/>
        <c:lblOffset val="100"/>
        <c:tickLblSkip val="1"/>
        <c:noMultiLvlLbl val="0"/>
      </c:catAx>
      <c:valAx>
        <c:axId val="2683277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758084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5175"/>
          <c:y val="0.328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W.20 น้ำแม่ตุ๋ย บ้านน้ำลัด อ.เมือง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241"/>
          <c:w val="0.8375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W.20'!$A$9:$A$36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'Data W.20'!$C$9:$C$36</c:f>
              <c:numCache>
                <c:ptCount val="28"/>
                <c:pt idx="0">
                  <c:v>36.5</c:v>
                </c:pt>
                <c:pt idx="1">
                  <c:v>155.4</c:v>
                </c:pt>
                <c:pt idx="2">
                  <c:v>192</c:v>
                </c:pt>
                <c:pt idx="3">
                  <c:v>117.92</c:v>
                </c:pt>
                <c:pt idx="4">
                  <c:v>146.4</c:v>
                </c:pt>
                <c:pt idx="5">
                  <c:v>52.3</c:v>
                </c:pt>
                <c:pt idx="6">
                  <c:v>122.6</c:v>
                </c:pt>
                <c:pt idx="7">
                  <c:v>191.76</c:v>
                </c:pt>
                <c:pt idx="8">
                  <c:v>64.4</c:v>
                </c:pt>
                <c:pt idx="9">
                  <c:v>102</c:v>
                </c:pt>
                <c:pt idx="10">
                  <c:v>43.38</c:v>
                </c:pt>
                <c:pt idx="11">
                  <c:v>111.14</c:v>
                </c:pt>
                <c:pt idx="12">
                  <c:v>302</c:v>
                </c:pt>
                <c:pt idx="13">
                  <c:v>533.5</c:v>
                </c:pt>
                <c:pt idx="14">
                  <c:v>92.75</c:v>
                </c:pt>
                <c:pt idx="15">
                  <c:v>68.3</c:v>
                </c:pt>
                <c:pt idx="16">
                  <c:v>146.25</c:v>
                </c:pt>
                <c:pt idx="17">
                  <c:v>152.95</c:v>
                </c:pt>
                <c:pt idx="18">
                  <c:v>199.62</c:v>
                </c:pt>
                <c:pt idx="19">
                  <c:v>114.84</c:v>
                </c:pt>
                <c:pt idx="20">
                  <c:v>183.64</c:v>
                </c:pt>
                <c:pt idx="21">
                  <c:v>122.58</c:v>
                </c:pt>
                <c:pt idx="22">
                  <c:v>27.6</c:v>
                </c:pt>
                <c:pt idx="23">
                  <c:v>145.05</c:v>
                </c:pt>
                <c:pt idx="24">
                  <c:v>140.16</c:v>
                </c:pt>
                <c:pt idx="25">
                  <c:v>97.62</c:v>
                </c:pt>
                <c:pt idx="26">
                  <c:v>200.08</c:v>
                </c:pt>
                <c:pt idx="27">
                  <c:v>98.7</c:v>
                </c:pt>
              </c:numCache>
            </c:numRef>
          </c:val>
        </c:ser>
        <c:gapWidth val="50"/>
        <c:axId val="24149494"/>
        <c:axId val="16018855"/>
      </c:barChart>
      <c:catAx>
        <c:axId val="24149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6018855"/>
        <c:crosses val="autoZero"/>
        <c:auto val="1"/>
        <c:lblOffset val="100"/>
        <c:tickLblSkip val="1"/>
        <c:noMultiLvlLbl val="0"/>
      </c:catAx>
      <c:valAx>
        <c:axId val="1601885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24149494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W.20 น้ำแม่ตุ๋ย บ้านน้ำลัด อ.เมือง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241"/>
          <c:w val="0.8375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W.20'!$A$9:$A$36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'Data W.20'!$I$9:$I$36</c:f>
              <c:numCache>
                <c:ptCount val="28"/>
                <c:pt idx="0">
                  <c:v>0.05</c:v>
                </c:pt>
                <c:pt idx="1">
                  <c:v>0.02</c:v>
                </c:pt>
                <c:pt idx="2">
                  <c:v>0.04</c:v>
                </c:pt>
                <c:pt idx="3">
                  <c:v>0.04</c:v>
                </c:pt>
                <c:pt idx="4">
                  <c:v>0.07</c:v>
                </c:pt>
                <c:pt idx="5">
                  <c:v>0.01</c:v>
                </c:pt>
                <c:pt idx="6">
                  <c:v>0</c:v>
                </c:pt>
                <c:pt idx="7">
                  <c:v>0.08</c:v>
                </c:pt>
                <c:pt idx="8">
                  <c:v>0.024</c:v>
                </c:pt>
                <c:pt idx="9">
                  <c:v>0.048</c:v>
                </c:pt>
                <c:pt idx="10">
                  <c:v>0.076</c:v>
                </c:pt>
                <c:pt idx="11">
                  <c:v>0.07</c:v>
                </c:pt>
                <c:pt idx="12">
                  <c:v>0.05</c:v>
                </c:pt>
                <c:pt idx="13">
                  <c:v>0.2</c:v>
                </c:pt>
                <c:pt idx="14">
                  <c:v>0.08</c:v>
                </c:pt>
                <c:pt idx="15">
                  <c:v>0.02</c:v>
                </c:pt>
                <c:pt idx="16">
                  <c:v>0.07</c:v>
                </c:pt>
                <c:pt idx="17">
                  <c:v>0.04</c:v>
                </c:pt>
                <c:pt idx="18">
                  <c:v>0.12</c:v>
                </c:pt>
                <c:pt idx="19">
                  <c:v>0.08</c:v>
                </c:pt>
                <c:pt idx="20">
                  <c:v>0.06</c:v>
                </c:pt>
                <c:pt idx="21">
                  <c:v>0.07</c:v>
                </c:pt>
                <c:pt idx="22">
                  <c:v>0.32</c:v>
                </c:pt>
                <c:pt idx="23">
                  <c:v>0</c:v>
                </c:pt>
                <c:pt idx="24">
                  <c:v>0.06</c:v>
                </c:pt>
                <c:pt idx="25">
                  <c:v>0.15</c:v>
                </c:pt>
                <c:pt idx="26">
                  <c:v>0.04</c:v>
                </c:pt>
                <c:pt idx="27">
                  <c:v>0.01</c:v>
                </c:pt>
              </c:numCache>
            </c:numRef>
          </c:val>
        </c:ser>
        <c:gapWidth val="50"/>
        <c:axId val="9951968"/>
        <c:axId val="22458849"/>
      </c:barChart>
      <c:catAx>
        <c:axId val="9951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2458849"/>
        <c:crosses val="autoZero"/>
        <c:auto val="1"/>
        <c:lblOffset val="100"/>
        <c:tickLblSkip val="1"/>
        <c:noMultiLvlLbl val="0"/>
      </c:catAx>
      <c:valAx>
        <c:axId val="22458849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;\-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9951968"/>
        <c:crossesAt val="1"/>
        <c:crossBetween val="between"/>
        <c:dispUnits/>
        <c:majorUnit val="0.1"/>
        <c:minorUnit val="0.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4"/>
  <sheetViews>
    <sheetView tabSelected="1" workbookViewId="0" topLeftCell="A31">
      <selection activeCell="M36" sqref="M36"/>
    </sheetView>
  </sheetViews>
  <sheetFormatPr defaultColWidth="8.66015625" defaultRowHeight="21"/>
  <cols>
    <col min="1" max="1" width="5.66015625" style="1" customWidth="1"/>
    <col min="2" max="2" width="8.83203125" style="6" customWidth="1"/>
    <col min="3" max="3" width="9" style="6" customWidth="1"/>
    <col min="4" max="4" width="7.66015625" style="11" customWidth="1"/>
    <col min="5" max="5" width="8.5" style="1" customWidth="1"/>
    <col min="6" max="6" width="7.83203125" style="6" customWidth="1"/>
    <col min="7" max="7" width="7.66015625" style="11" customWidth="1"/>
    <col min="8" max="8" width="8.66015625" style="6" customWidth="1"/>
    <col min="9" max="9" width="7.83203125" style="6" customWidth="1"/>
    <col min="10" max="10" width="8.16015625" style="11" customWidth="1"/>
    <col min="11" max="11" width="8.66015625" style="6" customWidth="1"/>
    <col min="12" max="12" width="7.83203125" style="6" customWidth="1"/>
    <col min="13" max="13" width="8.16015625" style="11" customWidth="1"/>
    <col min="14" max="14" width="9.16015625" style="1" customWidth="1"/>
    <col min="15" max="15" width="6.83203125" style="1" customWidth="1"/>
    <col min="16" max="16384" width="8.66015625" style="1" customWidth="1"/>
  </cols>
  <sheetData>
    <row r="1" spans="2:15" ht="20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O4" s="19"/>
      <c r="AP4" s="20"/>
    </row>
    <row r="5" spans="1:42" ht="20.2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Q5" s="31"/>
      <c r="AO5" s="19"/>
      <c r="AP5" s="20"/>
    </row>
    <row r="6" spans="1:42" ht="20.25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3"/>
      <c r="Q6" s="1">
        <v>230.42</v>
      </c>
      <c r="AO6" s="19"/>
      <c r="AP6" s="20"/>
    </row>
    <row r="7" spans="1:42" s="6" customFormat="1" ht="20.25">
      <c r="A7" s="39" t="s">
        <v>11</v>
      </c>
      <c r="B7" s="40" t="s">
        <v>12</v>
      </c>
      <c r="C7" s="40" t="s">
        <v>13</v>
      </c>
      <c r="D7" s="41" t="s">
        <v>14</v>
      </c>
      <c r="E7" s="40" t="s">
        <v>12</v>
      </c>
      <c r="F7" s="40" t="s">
        <v>13</v>
      </c>
      <c r="G7" s="41" t="s">
        <v>14</v>
      </c>
      <c r="H7" s="40" t="s">
        <v>12</v>
      </c>
      <c r="I7" s="40" t="s">
        <v>13</v>
      </c>
      <c r="J7" s="41" t="s">
        <v>14</v>
      </c>
      <c r="K7" s="40" t="s">
        <v>12</v>
      </c>
      <c r="L7" s="40" t="s">
        <v>13</v>
      </c>
      <c r="M7" s="42" t="s">
        <v>14</v>
      </c>
      <c r="N7" s="40" t="s">
        <v>13</v>
      </c>
      <c r="O7" s="40" t="s">
        <v>15</v>
      </c>
      <c r="Q7" s="10"/>
      <c r="R7" s="10"/>
      <c r="AO7" s="19"/>
      <c r="AP7" s="20"/>
    </row>
    <row r="8" spans="1:42" ht="20.25">
      <c r="A8" s="43"/>
      <c r="B8" s="44" t="s">
        <v>16</v>
      </c>
      <c r="C8" s="44" t="s">
        <v>17</v>
      </c>
      <c r="D8" s="45"/>
      <c r="E8" s="44" t="s">
        <v>16</v>
      </c>
      <c r="F8" s="44" t="s">
        <v>17</v>
      </c>
      <c r="G8" s="45"/>
      <c r="H8" s="44" t="s">
        <v>16</v>
      </c>
      <c r="I8" s="44" t="s">
        <v>17</v>
      </c>
      <c r="J8" s="45"/>
      <c r="K8" s="44" t="s">
        <v>16</v>
      </c>
      <c r="L8" s="44" t="s">
        <v>17</v>
      </c>
      <c r="M8" s="46"/>
      <c r="N8" s="44" t="s">
        <v>18</v>
      </c>
      <c r="O8" s="44" t="s">
        <v>17</v>
      </c>
      <c r="Q8" s="82" t="s">
        <v>5</v>
      </c>
      <c r="R8" s="82" t="s">
        <v>6</v>
      </c>
      <c r="AO8" s="19"/>
      <c r="AP8" s="20"/>
    </row>
    <row r="9" spans="1:42" ht="18" customHeight="1">
      <c r="A9" s="47">
        <v>2536</v>
      </c>
      <c r="B9" s="48">
        <v>234.12</v>
      </c>
      <c r="C9" s="49">
        <v>36.5</v>
      </c>
      <c r="D9" s="50">
        <v>34598</v>
      </c>
      <c r="E9" s="51">
        <f aca="true" t="shared" si="0" ref="E9:E22">$Q$6+R9</f>
        <v>230.86</v>
      </c>
      <c r="F9" s="52">
        <v>33</v>
      </c>
      <c r="G9" s="53">
        <v>34598</v>
      </c>
      <c r="H9" s="48">
        <v>230.86</v>
      </c>
      <c r="I9" s="54">
        <v>0.05</v>
      </c>
      <c r="J9" s="50">
        <v>34477</v>
      </c>
      <c r="K9" s="51">
        <f aca="true" t="shared" si="1" ref="K9:K22">$Q$6+U9</f>
        <v>230.42</v>
      </c>
      <c r="L9" s="55">
        <v>0.05</v>
      </c>
      <c r="M9" s="53">
        <v>34477</v>
      </c>
      <c r="N9" s="48">
        <v>40.14</v>
      </c>
      <c r="O9" s="56">
        <v>1.272827358</v>
      </c>
      <c r="Q9" s="6">
        <f>B9-Q$6</f>
        <v>3.700000000000017</v>
      </c>
      <c r="R9" s="6">
        <f>H9-Q$6</f>
        <v>0.44000000000002615</v>
      </c>
      <c r="T9" s="6"/>
      <c r="U9" s="6"/>
      <c r="AO9" s="19"/>
      <c r="AP9" s="20"/>
    </row>
    <row r="10" spans="1:42" ht="18" customHeight="1">
      <c r="A10" s="57">
        <v>2537</v>
      </c>
      <c r="B10" s="48">
        <v>236.02</v>
      </c>
      <c r="C10" s="49">
        <v>155.4</v>
      </c>
      <c r="D10" s="50">
        <v>36374</v>
      </c>
      <c r="E10" s="58">
        <f t="shared" si="0"/>
        <v>230.86</v>
      </c>
      <c r="F10" s="49">
        <v>130.2</v>
      </c>
      <c r="G10" s="59">
        <v>36374</v>
      </c>
      <c r="H10" s="48">
        <v>230.86</v>
      </c>
      <c r="I10" s="54">
        <v>0.02</v>
      </c>
      <c r="J10" s="50">
        <v>36274</v>
      </c>
      <c r="K10" s="58">
        <f t="shared" si="1"/>
        <v>230.42</v>
      </c>
      <c r="L10" s="54">
        <v>0.02</v>
      </c>
      <c r="M10" s="59">
        <v>36275</v>
      </c>
      <c r="N10" s="48">
        <v>196.764</v>
      </c>
      <c r="O10" s="56">
        <v>6.24</v>
      </c>
      <c r="Q10" s="6">
        <f aca="true" t="shared" si="2" ref="Q10:Q36">B10-Q$6</f>
        <v>5.600000000000023</v>
      </c>
      <c r="R10" s="6">
        <f aca="true" t="shared" si="3" ref="R10:R36">H10-Q$6</f>
        <v>0.44000000000002615</v>
      </c>
      <c r="T10" s="6"/>
      <c r="U10" s="6"/>
      <c r="AO10" s="19"/>
      <c r="AP10" s="20"/>
    </row>
    <row r="11" spans="1:42" ht="18" customHeight="1">
      <c r="A11" s="57">
        <v>2538</v>
      </c>
      <c r="B11" s="48">
        <v>235.87</v>
      </c>
      <c r="C11" s="60">
        <v>192</v>
      </c>
      <c r="D11" s="50">
        <v>35674</v>
      </c>
      <c r="E11" s="58">
        <f t="shared" si="0"/>
        <v>231</v>
      </c>
      <c r="F11" s="49">
        <v>163.2</v>
      </c>
      <c r="G11" s="59">
        <v>35674</v>
      </c>
      <c r="H11" s="48">
        <v>231</v>
      </c>
      <c r="I11" s="61">
        <v>0.04</v>
      </c>
      <c r="J11" s="50">
        <v>36196</v>
      </c>
      <c r="K11" s="58">
        <f t="shared" si="1"/>
        <v>230.42</v>
      </c>
      <c r="L11" s="49">
        <v>0.04</v>
      </c>
      <c r="M11" s="59">
        <v>35466</v>
      </c>
      <c r="N11" s="48">
        <v>155.414</v>
      </c>
      <c r="O11" s="56">
        <v>4.91</v>
      </c>
      <c r="Q11" s="6">
        <f t="shared" si="2"/>
        <v>5.450000000000017</v>
      </c>
      <c r="R11" s="6">
        <f t="shared" si="3"/>
        <v>0.5800000000000125</v>
      </c>
      <c r="T11" s="6"/>
      <c r="U11" s="6"/>
      <c r="AO11" s="19"/>
      <c r="AP11" s="20"/>
    </row>
    <row r="12" spans="1:42" ht="18" customHeight="1">
      <c r="A12" s="57">
        <v>2539</v>
      </c>
      <c r="B12" s="48">
        <v>235.2</v>
      </c>
      <c r="C12" s="49">
        <v>117.92</v>
      </c>
      <c r="D12" s="50">
        <v>36443</v>
      </c>
      <c r="E12" s="58">
        <f t="shared" si="0"/>
        <v>230.96</v>
      </c>
      <c r="F12" s="49">
        <v>99.6</v>
      </c>
      <c r="G12" s="59">
        <v>36409</v>
      </c>
      <c r="H12" s="48">
        <v>230.96</v>
      </c>
      <c r="I12" s="54">
        <v>0.04</v>
      </c>
      <c r="J12" s="50">
        <v>36306</v>
      </c>
      <c r="K12" s="58">
        <f t="shared" si="1"/>
        <v>230.42</v>
      </c>
      <c r="L12" s="54">
        <v>0.04</v>
      </c>
      <c r="M12" s="59">
        <v>36306</v>
      </c>
      <c r="N12" s="48">
        <v>186.63</v>
      </c>
      <c r="O12" s="56">
        <v>5.9</v>
      </c>
      <c r="Q12" s="6">
        <f t="shared" si="2"/>
        <v>4.780000000000001</v>
      </c>
      <c r="R12" s="6">
        <f t="shared" si="3"/>
        <v>0.5400000000000205</v>
      </c>
      <c r="T12" s="6"/>
      <c r="U12" s="6"/>
      <c r="AO12" s="19"/>
      <c r="AP12" s="31"/>
    </row>
    <row r="13" spans="1:42" ht="18" customHeight="1">
      <c r="A13" s="57">
        <v>2540</v>
      </c>
      <c r="B13" s="48">
        <v>235.72</v>
      </c>
      <c r="C13" s="49">
        <v>146.4</v>
      </c>
      <c r="D13" s="50">
        <v>36432</v>
      </c>
      <c r="E13" s="58">
        <f t="shared" si="0"/>
        <v>230.99</v>
      </c>
      <c r="F13" s="49">
        <v>110.86</v>
      </c>
      <c r="G13" s="59">
        <v>36432</v>
      </c>
      <c r="H13" s="48">
        <v>230.99</v>
      </c>
      <c r="I13" s="54">
        <v>0.07</v>
      </c>
      <c r="J13" s="50">
        <v>36184</v>
      </c>
      <c r="K13" s="58">
        <f t="shared" si="1"/>
        <v>230.42</v>
      </c>
      <c r="L13" s="61">
        <v>0.07</v>
      </c>
      <c r="M13" s="59">
        <v>36184</v>
      </c>
      <c r="N13" s="48">
        <v>82.356</v>
      </c>
      <c r="O13" s="56">
        <v>2.61</v>
      </c>
      <c r="Q13" s="6">
        <f t="shared" si="2"/>
        <v>5.300000000000011</v>
      </c>
      <c r="R13" s="6">
        <f t="shared" si="3"/>
        <v>0.5700000000000216</v>
      </c>
      <c r="T13" s="6"/>
      <c r="U13" s="6"/>
      <c r="AO13" s="19"/>
      <c r="AP13" s="31"/>
    </row>
    <row r="14" spans="1:42" ht="18" customHeight="1">
      <c r="A14" s="57">
        <v>2541</v>
      </c>
      <c r="B14" s="48">
        <v>233.72</v>
      </c>
      <c r="C14" s="49">
        <v>52.3</v>
      </c>
      <c r="D14" s="50">
        <v>35681</v>
      </c>
      <c r="E14" s="58">
        <f t="shared" si="0"/>
        <v>231.02</v>
      </c>
      <c r="F14" s="49">
        <v>51.18</v>
      </c>
      <c r="G14" s="59">
        <v>35681</v>
      </c>
      <c r="H14" s="48">
        <v>231.02</v>
      </c>
      <c r="I14" s="54">
        <v>0.01</v>
      </c>
      <c r="J14" s="50">
        <v>36281</v>
      </c>
      <c r="K14" s="58">
        <f t="shared" si="1"/>
        <v>230.42</v>
      </c>
      <c r="L14" s="54">
        <v>0.01</v>
      </c>
      <c r="M14" s="59">
        <v>36281</v>
      </c>
      <c r="N14" s="48">
        <v>59.788</v>
      </c>
      <c r="O14" s="56">
        <v>1.9</v>
      </c>
      <c r="Q14" s="6">
        <f t="shared" si="2"/>
        <v>3.3000000000000114</v>
      </c>
      <c r="R14" s="6">
        <f t="shared" si="3"/>
        <v>0.6000000000000227</v>
      </c>
      <c r="T14" s="6"/>
      <c r="U14" s="6"/>
      <c r="AO14" s="19"/>
      <c r="AP14" s="31"/>
    </row>
    <row r="15" spans="1:42" ht="18" customHeight="1">
      <c r="A15" s="57">
        <v>2542</v>
      </c>
      <c r="B15" s="48">
        <v>234.32</v>
      </c>
      <c r="C15" s="49">
        <v>122.6</v>
      </c>
      <c r="D15" s="50">
        <v>37158</v>
      </c>
      <c r="E15" s="58">
        <f t="shared" si="0"/>
        <v>230.82</v>
      </c>
      <c r="F15" s="49">
        <v>110.3</v>
      </c>
      <c r="G15" s="59">
        <v>37159</v>
      </c>
      <c r="H15" s="48">
        <v>230.82</v>
      </c>
      <c r="I15" s="6">
        <v>0</v>
      </c>
      <c r="J15" s="50">
        <v>37155</v>
      </c>
      <c r="K15" s="58">
        <f t="shared" si="1"/>
        <v>230.42</v>
      </c>
      <c r="L15" s="49">
        <v>0.1</v>
      </c>
      <c r="M15" s="59">
        <v>36959</v>
      </c>
      <c r="N15" s="48">
        <v>146.96</v>
      </c>
      <c r="O15" s="56">
        <v>4.65</v>
      </c>
      <c r="Q15" s="6">
        <f t="shared" si="2"/>
        <v>3.9000000000000057</v>
      </c>
      <c r="R15" s="6">
        <f t="shared" si="3"/>
        <v>0.4000000000000057</v>
      </c>
      <c r="T15" s="6"/>
      <c r="U15" s="6"/>
      <c r="AO15" s="19"/>
      <c r="AP15" s="62"/>
    </row>
    <row r="16" spans="1:42" ht="18" customHeight="1">
      <c r="A16" s="57">
        <v>2543</v>
      </c>
      <c r="B16" s="48">
        <v>235.3</v>
      </c>
      <c r="C16" s="49">
        <v>191.76</v>
      </c>
      <c r="D16" s="50">
        <v>37147</v>
      </c>
      <c r="E16" s="58">
        <f t="shared" si="0"/>
        <v>230.72</v>
      </c>
      <c r="F16" s="49">
        <v>155.84</v>
      </c>
      <c r="G16" s="59">
        <v>37147</v>
      </c>
      <c r="H16" s="48">
        <v>230.72</v>
      </c>
      <c r="I16" s="54">
        <v>0.08</v>
      </c>
      <c r="J16" s="50">
        <v>36941</v>
      </c>
      <c r="K16" s="58">
        <f t="shared" si="1"/>
        <v>230.42</v>
      </c>
      <c r="L16" s="54">
        <v>0.08</v>
      </c>
      <c r="M16" s="59">
        <v>36941</v>
      </c>
      <c r="N16" s="48">
        <v>122.456</v>
      </c>
      <c r="O16" s="56">
        <v>3.88</v>
      </c>
      <c r="Q16" s="6">
        <f t="shared" si="2"/>
        <v>4.880000000000024</v>
      </c>
      <c r="R16" s="6">
        <f t="shared" si="3"/>
        <v>0.30000000000001137</v>
      </c>
      <c r="T16" s="6"/>
      <c r="U16" s="6"/>
      <c r="AO16" s="19"/>
      <c r="AP16" s="31"/>
    </row>
    <row r="17" spans="1:42" ht="18" customHeight="1">
      <c r="A17" s="57">
        <v>2544</v>
      </c>
      <c r="B17" s="48">
        <v>233.42</v>
      </c>
      <c r="C17" s="49">
        <v>64.4</v>
      </c>
      <c r="D17" s="50">
        <v>37559</v>
      </c>
      <c r="E17" s="58">
        <f t="shared" si="0"/>
        <v>230.6</v>
      </c>
      <c r="F17" s="49">
        <v>54.28</v>
      </c>
      <c r="G17" s="59">
        <v>37559</v>
      </c>
      <c r="H17" s="48">
        <v>230.6</v>
      </c>
      <c r="I17" s="49">
        <v>0.024</v>
      </c>
      <c r="J17" s="50">
        <v>37338</v>
      </c>
      <c r="K17" s="58">
        <f t="shared" si="1"/>
        <v>230.42</v>
      </c>
      <c r="L17" s="49">
        <v>0</v>
      </c>
      <c r="M17" s="59">
        <v>37338</v>
      </c>
      <c r="N17" s="48">
        <v>120.771</v>
      </c>
      <c r="O17" s="63">
        <f>+N17*0.0317097</f>
        <v>3.8296121787</v>
      </c>
      <c r="Q17" s="6">
        <f t="shared" si="2"/>
        <v>3</v>
      </c>
      <c r="R17" s="6">
        <f t="shared" si="3"/>
        <v>0.18000000000000682</v>
      </c>
      <c r="T17" s="6"/>
      <c r="U17" s="6"/>
      <c r="AO17" s="19"/>
      <c r="AP17" s="31"/>
    </row>
    <row r="18" spans="1:42" ht="18" customHeight="1">
      <c r="A18" s="57">
        <v>2545</v>
      </c>
      <c r="B18" s="48">
        <v>233.82</v>
      </c>
      <c r="C18" s="49">
        <v>102</v>
      </c>
      <c r="D18" s="50">
        <v>37403</v>
      </c>
      <c r="E18" s="58">
        <f t="shared" si="0"/>
        <v>230.6</v>
      </c>
      <c r="F18" s="54">
        <v>86.43</v>
      </c>
      <c r="G18" s="59">
        <v>37403</v>
      </c>
      <c r="H18" s="48">
        <v>230.6</v>
      </c>
      <c r="I18" s="49">
        <v>0.048</v>
      </c>
      <c r="J18" s="50">
        <v>37386</v>
      </c>
      <c r="K18" s="58">
        <f t="shared" si="1"/>
        <v>230.42</v>
      </c>
      <c r="L18" s="54">
        <v>0.05</v>
      </c>
      <c r="M18" s="59">
        <v>37386</v>
      </c>
      <c r="N18" s="64">
        <v>258.12</v>
      </c>
      <c r="O18" s="56">
        <v>8.184907764</v>
      </c>
      <c r="Q18" s="6">
        <f t="shared" si="2"/>
        <v>3.4000000000000057</v>
      </c>
      <c r="R18" s="6">
        <f t="shared" si="3"/>
        <v>0.18000000000000682</v>
      </c>
      <c r="T18" s="6"/>
      <c r="U18" s="6"/>
      <c r="AO18" s="19"/>
      <c r="AP18" s="31"/>
    </row>
    <row r="19" spans="1:42" ht="18" customHeight="1">
      <c r="A19" s="57">
        <v>2546</v>
      </c>
      <c r="B19" s="48">
        <v>232.44</v>
      </c>
      <c r="C19" s="49">
        <v>43.38</v>
      </c>
      <c r="D19" s="50">
        <v>37150</v>
      </c>
      <c r="E19" s="58">
        <f t="shared" si="0"/>
        <v>230.61</v>
      </c>
      <c r="F19" s="54">
        <v>42.03</v>
      </c>
      <c r="G19" s="59">
        <v>37515</v>
      </c>
      <c r="H19" s="48">
        <v>230.61</v>
      </c>
      <c r="I19" s="49">
        <v>0.076</v>
      </c>
      <c r="J19" s="50">
        <v>37614</v>
      </c>
      <c r="K19" s="58">
        <f t="shared" si="1"/>
        <v>230.42</v>
      </c>
      <c r="L19" s="49">
        <v>0.076</v>
      </c>
      <c r="M19" s="59">
        <v>37614</v>
      </c>
      <c r="N19" s="64">
        <v>77.319</v>
      </c>
      <c r="O19" s="56">
        <v>2.4517622943</v>
      </c>
      <c r="Q19" s="6">
        <f t="shared" si="2"/>
        <v>2.0200000000000102</v>
      </c>
      <c r="R19" s="6">
        <f t="shared" si="3"/>
        <v>0.19000000000002615</v>
      </c>
      <c r="T19" s="6"/>
      <c r="U19" s="6"/>
      <c r="AO19" s="19"/>
      <c r="AP19" s="31"/>
    </row>
    <row r="20" spans="1:42" ht="18" customHeight="1">
      <c r="A20" s="57">
        <v>2547</v>
      </c>
      <c r="B20" s="48">
        <v>233.37</v>
      </c>
      <c r="C20" s="49">
        <v>111.14</v>
      </c>
      <c r="D20" s="50">
        <v>38252</v>
      </c>
      <c r="E20" s="58">
        <f t="shared" si="0"/>
        <v>230.63</v>
      </c>
      <c r="F20" s="54">
        <v>105.94</v>
      </c>
      <c r="G20" s="59">
        <v>38252</v>
      </c>
      <c r="H20" s="48">
        <v>230.63</v>
      </c>
      <c r="I20" s="54">
        <v>0.07</v>
      </c>
      <c r="J20" s="59">
        <v>38144</v>
      </c>
      <c r="K20" s="58">
        <f t="shared" si="1"/>
        <v>230.42</v>
      </c>
      <c r="L20" s="54">
        <v>0.08</v>
      </c>
      <c r="M20" s="59">
        <v>38144</v>
      </c>
      <c r="N20" s="48">
        <v>108.2</v>
      </c>
      <c r="O20" s="65">
        <v>3.43</v>
      </c>
      <c r="Q20" s="6">
        <f t="shared" si="2"/>
        <v>2.950000000000017</v>
      </c>
      <c r="R20" s="6">
        <f t="shared" si="3"/>
        <v>0.21000000000000796</v>
      </c>
      <c r="T20" s="6"/>
      <c r="U20" s="6"/>
      <c r="AO20" s="19"/>
      <c r="AP20" s="31"/>
    </row>
    <row r="21" spans="1:21" ht="18" customHeight="1">
      <c r="A21" s="57">
        <v>2548</v>
      </c>
      <c r="B21" s="48">
        <v>235.16</v>
      </c>
      <c r="C21" s="6">
        <v>302</v>
      </c>
      <c r="D21" s="59">
        <v>38971</v>
      </c>
      <c r="E21" s="58">
        <f t="shared" si="0"/>
        <v>230.56</v>
      </c>
      <c r="F21" s="6">
        <v>257</v>
      </c>
      <c r="G21" s="59">
        <v>38971</v>
      </c>
      <c r="H21" s="48">
        <v>230.56</v>
      </c>
      <c r="I21" s="54">
        <v>0.05</v>
      </c>
      <c r="J21" s="59">
        <v>38792</v>
      </c>
      <c r="K21" s="58">
        <f t="shared" si="1"/>
        <v>230.42</v>
      </c>
      <c r="L21" s="54">
        <v>0.05</v>
      </c>
      <c r="M21" s="59">
        <v>38792</v>
      </c>
      <c r="N21" s="58">
        <v>214.711</v>
      </c>
      <c r="O21" s="66">
        <f aca="true" t="shared" si="4" ref="O21:O32">+N21*0.0317097</f>
        <v>6.808421396700001</v>
      </c>
      <c r="Q21" s="6">
        <f t="shared" si="2"/>
        <v>4.740000000000009</v>
      </c>
      <c r="R21" s="6">
        <f t="shared" si="3"/>
        <v>0.14000000000001478</v>
      </c>
      <c r="T21" s="6"/>
      <c r="U21" s="6"/>
    </row>
    <row r="22" spans="1:21" ht="18" customHeight="1">
      <c r="A22" s="67">
        <v>2549</v>
      </c>
      <c r="B22" s="68">
        <v>236.1</v>
      </c>
      <c r="C22" s="69">
        <v>533.5</v>
      </c>
      <c r="D22" s="70">
        <v>38961</v>
      </c>
      <c r="E22" s="58">
        <f t="shared" si="0"/>
        <v>230.54</v>
      </c>
      <c r="F22" s="49">
        <v>385</v>
      </c>
      <c r="G22" s="59">
        <v>38961</v>
      </c>
      <c r="H22" s="48">
        <v>230.54</v>
      </c>
      <c r="I22" s="49">
        <v>0.2</v>
      </c>
      <c r="J22" s="59">
        <v>38888</v>
      </c>
      <c r="K22" s="58">
        <f t="shared" si="1"/>
        <v>230.42</v>
      </c>
      <c r="L22" s="49">
        <v>0.2</v>
      </c>
      <c r="M22" s="59">
        <v>38888</v>
      </c>
      <c r="N22" s="48">
        <v>414.608</v>
      </c>
      <c r="O22" s="66">
        <f t="shared" si="4"/>
        <v>13.1470952976</v>
      </c>
      <c r="Q22" s="6">
        <f t="shared" si="2"/>
        <v>5.680000000000007</v>
      </c>
      <c r="R22" s="6">
        <f t="shared" si="3"/>
        <v>0.12000000000000455</v>
      </c>
      <c r="T22" s="6"/>
      <c r="U22" s="6"/>
    </row>
    <row r="23" spans="1:18" ht="18" customHeight="1">
      <c r="A23" s="57">
        <v>2550</v>
      </c>
      <c r="B23" s="48">
        <v>232.77</v>
      </c>
      <c r="C23" s="49">
        <v>92.75</v>
      </c>
      <c r="D23" s="59">
        <v>39345</v>
      </c>
      <c r="E23" s="72">
        <v>232.39</v>
      </c>
      <c r="F23" s="54">
        <v>67.14</v>
      </c>
      <c r="G23" s="59">
        <v>39345</v>
      </c>
      <c r="H23" s="64">
        <v>230.44</v>
      </c>
      <c r="I23" s="54">
        <v>0.08</v>
      </c>
      <c r="J23" s="59">
        <v>38789</v>
      </c>
      <c r="K23" s="72">
        <v>230.45</v>
      </c>
      <c r="L23" s="49">
        <v>0.1</v>
      </c>
      <c r="M23" s="59">
        <v>38798</v>
      </c>
      <c r="N23" s="64">
        <v>159.56</v>
      </c>
      <c r="O23" s="66">
        <f t="shared" si="4"/>
        <v>5.059599732000001</v>
      </c>
      <c r="Q23" s="6">
        <f t="shared" si="2"/>
        <v>2.3500000000000227</v>
      </c>
      <c r="R23" s="6">
        <f t="shared" si="3"/>
        <v>0.020000000000010232</v>
      </c>
    </row>
    <row r="24" spans="1:20" ht="18" customHeight="1">
      <c r="A24" s="57">
        <v>2551</v>
      </c>
      <c r="B24" s="48">
        <v>232.42</v>
      </c>
      <c r="C24" s="49">
        <v>68.3</v>
      </c>
      <c r="D24" s="59">
        <v>39388</v>
      </c>
      <c r="E24" s="72">
        <v>232.09</v>
      </c>
      <c r="F24" s="49">
        <v>47.9</v>
      </c>
      <c r="G24" s="59">
        <v>39388</v>
      </c>
      <c r="H24" s="64">
        <v>230.42</v>
      </c>
      <c r="I24" s="54">
        <v>0.02</v>
      </c>
      <c r="J24" s="59">
        <v>38814</v>
      </c>
      <c r="K24" s="72">
        <v>230.43</v>
      </c>
      <c r="L24" s="54">
        <v>0.03</v>
      </c>
      <c r="M24" s="59">
        <v>38813</v>
      </c>
      <c r="N24" s="64">
        <v>133.99</v>
      </c>
      <c r="O24" s="66">
        <f t="shared" si="4"/>
        <v>4.248782703000001</v>
      </c>
      <c r="Q24" s="6">
        <f t="shared" si="2"/>
        <v>2</v>
      </c>
      <c r="R24" s="6">
        <f t="shared" si="3"/>
        <v>0</v>
      </c>
      <c r="T24" s="6"/>
    </row>
    <row r="25" spans="1:18" ht="18" customHeight="1">
      <c r="A25" s="57">
        <v>2552</v>
      </c>
      <c r="B25" s="48">
        <v>233.63</v>
      </c>
      <c r="C25" s="49">
        <v>146.25</v>
      </c>
      <c r="D25" s="59">
        <v>39342</v>
      </c>
      <c r="E25" s="72">
        <v>232.95</v>
      </c>
      <c r="F25" s="54">
        <v>96.55</v>
      </c>
      <c r="G25" s="59">
        <v>39343</v>
      </c>
      <c r="H25" s="64">
        <v>230.35</v>
      </c>
      <c r="I25" s="54">
        <v>0.07</v>
      </c>
      <c r="J25" s="59">
        <v>39872</v>
      </c>
      <c r="K25" s="72">
        <v>230.35</v>
      </c>
      <c r="L25" s="54">
        <v>0.07</v>
      </c>
      <c r="M25" s="59">
        <v>38776</v>
      </c>
      <c r="N25" s="64">
        <v>101.05</v>
      </c>
      <c r="O25" s="56">
        <f t="shared" si="4"/>
        <v>3.204265185</v>
      </c>
      <c r="Q25" s="6">
        <f t="shared" si="2"/>
        <v>3.210000000000008</v>
      </c>
      <c r="R25" s="6">
        <f t="shared" si="3"/>
        <v>-0.06999999999999318</v>
      </c>
    </row>
    <row r="26" spans="1:20" ht="18" customHeight="1">
      <c r="A26" s="57">
        <v>2553</v>
      </c>
      <c r="B26" s="48">
        <v>233.86</v>
      </c>
      <c r="C26" s="49">
        <v>152.95</v>
      </c>
      <c r="D26" s="59">
        <v>39316</v>
      </c>
      <c r="E26" s="72">
        <v>232.61</v>
      </c>
      <c r="F26" s="49">
        <v>85.5</v>
      </c>
      <c r="G26" s="59">
        <v>40404</v>
      </c>
      <c r="H26" s="64">
        <v>230.29</v>
      </c>
      <c r="I26" s="54">
        <v>0.04</v>
      </c>
      <c r="J26" s="59">
        <v>39860</v>
      </c>
      <c r="K26" s="72">
        <v>230.29</v>
      </c>
      <c r="L26" s="54">
        <v>0.04</v>
      </c>
      <c r="M26" s="59">
        <v>40225</v>
      </c>
      <c r="N26" s="64">
        <v>172.35</v>
      </c>
      <c r="O26" s="56">
        <f t="shared" si="4"/>
        <v>5.465166795</v>
      </c>
      <c r="Q26" s="6">
        <f t="shared" si="2"/>
        <v>3.440000000000026</v>
      </c>
      <c r="R26" s="6">
        <f t="shared" si="3"/>
        <v>-0.12999999999999545</v>
      </c>
      <c r="T26" s="73"/>
    </row>
    <row r="27" spans="1:20" ht="18" customHeight="1">
      <c r="A27" s="57">
        <v>2554</v>
      </c>
      <c r="B27" s="48">
        <v>234.49</v>
      </c>
      <c r="C27" s="49">
        <v>199.62</v>
      </c>
      <c r="D27" s="59">
        <v>40757</v>
      </c>
      <c r="E27" s="58">
        <v>233.349</v>
      </c>
      <c r="F27" s="54">
        <v>147.7</v>
      </c>
      <c r="G27" s="59">
        <v>40757</v>
      </c>
      <c r="H27" s="48">
        <v>229.82</v>
      </c>
      <c r="I27" s="54">
        <v>0.12</v>
      </c>
      <c r="J27" s="59">
        <v>40604</v>
      </c>
      <c r="K27" s="58">
        <v>229.825</v>
      </c>
      <c r="L27" s="54">
        <v>0.13</v>
      </c>
      <c r="M27" s="59">
        <v>40604</v>
      </c>
      <c r="N27" s="64">
        <v>373.45</v>
      </c>
      <c r="O27" s="56">
        <f t="shared" si="4"/>
        <v>11.841987464999999</v>
      </c>
      <c r="Q27" s="6">
        <f t="shared" si="2"/>
        <v>4.070000000000022</v>
      </c>
      <c r="R27" s="6">
        <f t="shared" si="3"/>
        <v>-0.5999999999999943</v>
      </c>
      <c r="T27" s="71"/>
    </row>
    <row r="28" spans="1:20" ht="18" customHeight="1">
      <c r="A28" s="57">
        <v>2555</v>
      </c>
      <c r="B28" s="48">
        <v>232.77</v>
      </c>
      <c r="C28" s="49">
        <v>114.84</v>
      </c>
      <c r="D28" s="59">
        <v>41167</v>
      </c>
      <c r="E28" s="58">
        <v>232.603</v>
      </c>
      <c r="F28" s="54">
        <v>102.7</v>
      </c>
      <c r="G28" s="59">
        <v>41167</v>
      </c>
      <c r="H28" s="64">
        <v>229.78</v>
      </c>
      <c r="I28" s="54">
        <v>0.08</v>
      </c>
      <c r="J28" s="59">
        <v>40953</v>
      </c>
      <c r="K28" s="58">
        <v>229.78</v>
      </c>
      <c r="L28" s="54">
        <v>0.08</v>
      </c>
      <c r="M28" s="59">
        <v>40953</v>
      </c>
      <c r="N28" s="64">
        <v>254.84</v>
      </c>
      <c r="O28" s="56">
        <f t="shared" si="4"/>
        <v>8.080899948</v>
      </c>
      <c r="Q28" s="6">
        <f t="shared" si="2"/>
        <v>2.3500000000000227</v>
      </c>
      <c r="R28" s="6">
        <f t="shared" si="3"/>
        <v>-0.6399999999999864</v>
      </c>
      <c r="T28" s="71"/>
    </row>
    <row r="29" spans="1:20" ht="18" customHeight="1">
      <c r="A29" s="57">
        <v>2556</v>
      </c>
      <c r="B29" s="48">
        <v>233.72</v>
      </c>
      <c r="C29" s="49">
        <v>183.64</v>
      </c>
      <c r="D29" s="59">
        <v>41569</v>
      </c>
      <c r="E29" s="58">
        <v>233.1</v>
      </c>
      <c r="F29" s="49">
        <v>142.5</v>
      </c>
      <c r="G29" s="59">
        <v>41569</v>
      </c>
      <c r="H29" s="64">
        <v>229.76</v>
      </c>
      <c r="I29" s="54">
        <v>0.06</v>
      </c>
      <c r="J29" s="59">
        <v>41448</v>
      </c>
      <c r="K29" s="72">
        <v>229.76</v>
      </c>
      <c r="L29" s="54">
        <v>0.06</v>
      </c>
      <c r="M29" s="59">
        <v>41448</v>
      </c>
      <c r="N29" s="64">
        <v>251.45</v>
      </c>
      <c r="O29" s="56">
        <f t="shared" si="4"/>
        <v>7.9734040649999995</v>
      </c>
      <c r="Q29" s="6">
        <f t="shared" si="2"/>
        <v>3.3000000000000114</v>
      </c>
      <c r="R29" s="6">
        <f t="shared" si="3"/>
        <v>-0.6599999999999966</v>
      </c>
      <c r="T29" s="71"/>
    </row>
    <row r="30" spans="1:20" ht="18" customHeight="1">
      <c r="A30" s="57">
        <v>2557</v>
      </c>
      <c r="B30" s="48">
        <v>233.35</v>
      </c>
      <c r="C30" s="49">
        <v>122.58</v>
      </c>
      <c r="D30" s="59">
        <v>41884</v>
      </c>
      <c r="E30" s="58">
        <v>232.603</v>
      </c>
      <c r="F30" s="49">
        <v>83.3</v>
      </c>
      <c r="G30" s="59">
        <v>41884</v>
      </c>
      <c r="H30" s="64">
        <v>229.95</v>
      </c>
      <c r="I30" s="49">
        <v>0.07</v>
      </c>
      <c r="J30" s="59">
        <v>41996</v>
      </c>
      <c r="K30" s="58">
        <v>229.95</v>
      </c>
      <c r="L30" s="49">
        <v>0.07</v>
      </c>
      <c r="M30" s="59">
        <v>41996</v>
      </c>
      <c r="N30" s="64">
        <v>177.88</v>
      </c>
      <c r="O30" s="56">
        <f t="shared" si="4"/>
        <v>5.640521436</v>
      </c>
      <c r="Q30" s="6">
        <f t="shared" si="2"/>
        <v>2.930000000000007</v>
      </c>
      <c r="R30" s="6">
        <f t="shared" si="3"/>
        <v>-0.46999999999999886</v>
      </c>
      <c r="T30" s="71"/>
    </row>
    <row r="31" spans="1:18" ht="18" customHeight="1">
      <c r="A31" s="57">
        <v>2558</v>
      </c>
      <c r="B31" s="48">
        <v>231.23</v>
      </c>
      <c r="C31" s="49">
        <v>27.6</v>
      </c>
      <c r="D31" s="59">
        <v>42267</v>
      </c>
      <c r="E31" s="58">
        <v>231.165</v>
      </c>
      <c r="F31" s="54">
        <v>21.69</v>
      </c>
      <c r="G31" s="59">
        <v>42266</v>
      </c>
      <c r="H31" s="64">
        <v>229.94</v>
      </c>
      <c r="I31" s="54">
        <v>0.32</v>
      </c>
      <c r="J31" s="59">
        <v>42177</v>
      </c>
      <c r="K31" s="72">
        <v>229.94</v>
      </c>
      <c r="L31" s="54">
        <v>0.32</v>
      </c>
      <c r="M31" s="59">
        <v>42177</v>
      </c>
      <c r="N31" s="64">
        <v>45.29</v>
      </c>
      <c r="O31" s="56">
        <f t="shared" si="4"/>
        <v>1.4361323129999999</v>
      </c>
      <c r="Q31" s="6">
        <f t="shared" si="2"/>
        <v>0.8100000000000023</v>
      </c>
      <c r="R31" s="6">
        <f t="shared" si="3"/>
        <v>-0.47999999999998977</v>
      </c>
    </row>
    <row r="32" spans="1:18" ht="18" customHeight="1">
      <c r="A32" s="57">
        <v>2559</v>
      </c>
      <c r="B32" s="48">
        <v>232.71</v>
      </c>
      <c r="C32" s="49">
        <v>145.05</v>
      </c>
      <c r="D32" s="59">
        <v>42627</v>
      </c>
      <c r="E32" s="58">
        <v>232.265</v>
      </c>
      <c r="F32" s="54">
        <v>87.88</v>
      </c>
      <c r="G32" s="59">
        <v>42629</v>
      </c>
      <c r="H32" s="64">
        <v>229.98</v>
      </c>
      <c r="I32" s="49">
        <v>0</v>
      </c>
      <c r="J32" s="59">
        <v>42178</v>
      </c>
      <c r="K32" s="72">
        <v>229.98</v>
      </c>
      <c r="L32" s="49">
        <v>0</v>
      </c>
      <c r="M32" s="59">
        <v>42178</v>
      </c>
      <c r="N32" s="64">
        <v>125.11</v>
      </c>
      <c r="O32" s="56">
        <f t="shared" si="4"/>
        <v>3.967200567</v>
      </c>
      <c r="Q32" s="6">
        <f t="shared" si="2"/>
        <v>2.2900000000000205</v>
      </c>
      <c r="R32" s="6">
        <f t="shared" si="3"/>
        <v>-0.4399999999999977</v>
      </c>
    </row>
    <row r="33" spans="1:18" ht="18" customHeight="1">
      <c r="A33" s="57">
        <v>2560</v>
      </c>
      <c r="B33" s="48">
        <v>232.99</v>
      </c>
      <c r="C33" s="49">
        <v>140.16</v>
      </c>
      <c r="D33" s="50">
        <v>43342</v>
      </c>
      <c r="E33" s="72">
        <v>232.38</v>
      </c>
      <c r="F33" s="54">
        <v>90.87</v>
      </c>
      <c r="G33" s="59">
        <v>43342</v>
      </c>
      <c r="H33" s="64">
        <v>230.43</v>
      </c>
      <c r="I33" s="54">
        <v>0.06</v>
      </c>
      <c r="J33" s="50">
        <v>43273</v>
      </c>
      <c r="K33" s="72">
        <v>230.45</v>
      </c>
      <c r="L33" s="54">
        <v>0.07</v>
      </c>
      <c r="M33" s="59">
        <v>43273</v>
      </c>
      <c r="N33" s="64">
        <v>243.93</v>
      </c>
      <c r="O33" s="65">
        <v>7.73</v>
      </c>
      <c r="Q33" s="6">
        <f t="shared" si="2"/>
        <v>2.5700000000000216</v>
      </c>
      <c r="R33" s="6">
        <f t="shared" si="3"/>
        <v>0.010000000000019327</v>
      </c>
    </row>
    <row r="34" spans="1:18" ht="18" customHeight="1">
      <c r="A34" s="57">
        <v>2561</v>
      </c>
      <c r="B34" s="48">
        <v>232.72</v>
      </c>
      <c r="C34" s="49">
        <v>97.62</v>
      </c>
      <c r="D34" s="50">
        <v>43280</v>
      </c>
      <c r="E34" s="72">
        <v>232.52</v>
      </c>
      <c r="F34" s="54">
        <v>86</v>
      </c>
      <c r="G34" s="59">
        <v>43741</v>
      </c>
      <c r="H34" s="64">
        <v>230.15</v>
      </c>
      <c r="I34" s="54">
        <v>0.15</v>
      </c>
      <c r="J34" s="50">
        <v>43538</v>
      </c>
      <c r="K34" s="72">
        <v>230.15</v>
      </c>
      <c r="L34" s="54">
        <v>0.15</v>
      </c>
      <c r="M34" s="59">
        <v>43538</v>
      </c>
      <c r="N34" s="64">
        <v>206.62</v>
      </c>
      <c r="O34" s="65">
        <v>6.55</v>
      </c>
      <c r="Q34" s="6">
        <f t="shared" si="2"/>
        <v>2.3000000000000114</v>
      </c>
      <c r="R34" s="6">
        <f t="shared" si="3"/>
        <v>-0.2699999999999818</v>
      </c>
    </row>
    <row r="35" spans="1:18" ht="18" customHeight="1">
      <c r="A35" s="57">
        <v>2562</v>
      </c>
      <c r="B35" s="48">
        <v>233.17</v>
      </c>
      <c r="C35" s="49">
        <v>200.08</v>
      </c>
      <c r="D35" s="50">
        <v>43710</v>
      </c>
      <c r="E35" s="72">
        <v>232.428</v>
      </c>
      <c r="F35" s="54">
        <v>103.38</v>
      </c>
      <c r="G35" s="59">
        <v>44076</v>
      </c>
      <c r="H35" s="64">
        <v>230.04</v>
      </c>
      <c r="I35" s="54">
        <v>0.04</v>
      </c>
      <c r="J35" s="50">
        <v>43904</v>
      </c>
      <c r="K35" s="72">
        <v>230.07</v>
      </c>
      <c r="L35" s="54">
        <v>0.07</v>
      </c>
      <c r="M35" s="59">
        <v>43904</v>
      </c>
      <c r="N35" s="64">
        <v>74.57</v>
      </c>
      <c r="O35" s="65">
        <v>2.36</v>
      </c>
      <c r="Q35" s="6">
        <f t="shared" si="2"/>
        <v>2.75</v>
      </c>
      <c r="R35" s="6">
        <f t="shared" si="3"/>
        <v>-0.37999999999999545</v>
      </c>
    </row>
    <row r="36" spans="1:18" ht="18" customHeight="1">
      <c r="A36" s="57">
        <v>2563</v>
      </c>
      <c r="B36" s="48">
        <v>232.49</v>
      </c>
      <c r="C36" s="49">
        <v>98.7</v>
      </c>
      <c r="D36" s="50">
        <v>44065</v>
      </c>
      <c r="E36" s="72">
        <v>232.2</v>
      </c>
      <c r="F36" s="54">
        <v>76.3</v>
      </c>
      <c r="G36" s="59">
        <v>44065</v>
      </c>
      <c r="H36" s="64">
        <v>229.94</v>
      </c>
      <c r="I36" s="54">
        <v>0.01</v>
      </c>
      <c r="J36" s="50">
        <v>44277</v>
      </c>
      <c r="K36" s="72">
        <v>229.96</v>
      </c>
      <c r="L36" s="54">
        <v>0.01</v>
      </c>
      <c r="M36" s="59">
        <v>44277</v>
      </c>
      <c r="N36" s="64">
        <v>56.79</v>
      </c>
      <c r="O36" s="65">
        <v>1.8</v>
      </c>
      <c r="Q36" s="6">
        <f t="shared" si="2"/>
        <v>2.0700000000000216</v>
      </c>
      <c r="R36" s="6">
        <f t="shared" si="3"/>
        <v>-0.47999999999998977</v>
      </c>
    </row>
    <row r="37" spans="1:15" ht="18" customHeight="1">
      <c r="A37" s="57"/>
      <c r="B37" s="48"/>
      <c r="C37" s="49"/>
      <c r="D37" s="50"/>
      <c r="E37" s="72"/>
      <c r="F37" s="54"/>
      <c r="G37" s="59"/>
      <c r="H37" s="64"/>
      <c r="I37" s="54"/>
      <c r="J37" s="50"/>
      <c r="K37" s="72"/>
      <c r="L37" s="54"/>
      <c r="M37" s="59"/>
      <c r="N37" s="64"/>
      <c r="O37" s="65"/>
    </row>
    <row r="38" spans="1:15" ht="18" customHeight="1">
      <c r="A38" s="57"/>
      <c r="B38" s="48"/>
      <c r="C38" s="49"/>
      <c r="D38" s="50"/>
      <c r="E38" s="72"/>
      <c r="F38" s="54"/>
      <c r="G38" s="59"/>
      <c r="H38" s="64"/>
      <c r="I38" s="54"/>
      <c r="J38" s="50"/>
      <c r="K38" s="72"/>
      <c r="L38" s="54"/>
      <c r="M38" s="59"/>
      <c r="N38" s="64"/>
      <c r="O38" s="65"/>
    </row>
    <row r="39" spans="1:15" ht="18" customHeight="1">
      <c r="A39" s="57"/>
      <c r="B39" s="48"/>
      <c r="C39" s="49"/>
      <c r="D39" s="50"/>
      <c r="E39" s="72"/>
      <c r="F39" s="54"/>
      <c r="G39" s="59"/>
      <c r="H39" s="64"/>
      <c r="I39" s="54"/>
      <c r="J39" s="50"/>
      <c r="K39" s="72"/>
      <c r="L39" s="54"/>
      <c r="M39" s="59"/>
      <c r="N39" s="64"/>
      <c r="O39" s="65"/>
    </row>
    <row r="40" spans="1:15" ht="18" customHeight="1">
      <c r="A40" s="57"/>
      <c r="B40" s="48"/>
      <c r="C40" s="49"/>
      <c r="D40" s="50"/>
      <c r="E40" s="72"/>
      <c r="F40" s="54"/>
      <c r="G40" s="59"/>
      <c r="H40" s="64"/>
      <c r="I40" s="54"/>
      <c r="J40" s="50"/>
      <c r="K40" s="72"/>
      <c r="L40" s="54"/>
      <c r="M40" s="59"/>
      <c r="N40" s="64"/>
      <c r="O40" s="65"/>
    </row>
    <row r="41" spans="1:15" ht="18" customHeight="1">
      <c r="A41" s="57"/>
      <c r="B41" s="48"/>
      <c r="C41" s="49"/>
      <c r="D41" s="50"/>
      <c r="E41" s="72"/>
      <c r="F41" s="54"/>
      <c r="G41" s="59"/>
      <c r="H41" s="64"/>
      <c r="I41" s="54"/>
      <c r="J41" s="50"/>
      <c r="K41" s="72"/>
      <c r="L41" s="54"/>
      <c r="M41" s="59"/>
      <c r="N41" s="64"/>
      <c r="O41" s="65"/>
    </row>
    <row r="42" spans="1:15" ht="18" customHeight="1">
      <c r="A42" s="57"/>
      <c r="B42" s="64"/>
      <c r="C42" s="54"/>
      <c r="D42" s="50"/>
      <c r="E42" s="72"/>
      <c r="F42" s="54"/>
      <c r="G42" s="59"/>
      <c r="H42" s="64"/>
      <c r="I42" s="54"/>
      <c r="J42" s="50"/>
      <c r="K42" s="72"/>
      <c r="L42" s="54"/>
      <c r="M42" s="59"/>
      <c r="N42" s="64"/>
      <c r="O42" s="65"/>
    </row>
    <row r="43" spans="1:15" ht="22.5" customHeight="1">
      <c r="A43" s="74"/>
      <c r="B43" s="75"/>
      <c r="C43" s="76" t="s">
        <v>19</v>
      </c>
      <c r="D43" s="77"/>
      <c r="E43" s="78"/>
      <c r="F43" s="79"/>
      <c r="G43" s="80"/>
      <c r="H43" s="75"/>
      <c r="I43" s="79"/>
      <c r="J43" s="77"/>
      <c r="K43" s="78"/>
      <c r="L43" s="79"/>
      <c r="M43" s="80"/>
      <c r="N43" s="75"/>
      <c r="O43" s="81"/>
    </row>
    <row r="44" spans="2:12" ht="19.5">
      <c r="B44" s="1"/>
      <c r="C44" s="1"/>
      <c r="F44" s="1"/>
      <c r="H44" s="1"/>
      <c r="I44" s="1"/>
      <c r="K44" s="1"/>
      <c r="L44" s="1"/>
    </row>
  </sheetData>
  <sheetProtection/>
  <printOptions/>
  <pageMargins left="0.62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2010-12-01T07:59:45Z</cp:lastPrinted>
  <dcterms:created xsi:type="dcterms:W3CDTF">1994-01-31T08:04:27Z</dcterms:created>
  <dcterms:modified xsi:type="dcterms:W3CDTF">2021-06-22T08:56:50Z</dcterms:modified>
  <cp:category/>
  <cp:version/>
  <cp:contentType/>
  <cp:contentStatus/>
</cp:coreProperties>
</file>