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70" windowHeight="4770" activeTab="0"/>
  </bookViews>
  <sheets>
    <sheet name="H05W1C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<sst xmlns="http://schemas.openxmlformats.org/spreadsheetml/2006/main" count="147" uniqueCount="31">
  <si>
    <t>ปริมาณน้ำรายเดือน - ล้านลูกบาศก์เมตร</t>
  </si>
  <si>
    <t>สถานี  :  สะพานเสตุวารี  อ.เมือง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</si>
  <si>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</si>
  <si>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</si>
  <si>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</si>
  <si>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</si>
  <si>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</si>
  <si>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</si>
  <si>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</si>
  <si>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</si>
  <si>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</si>
  <si>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</si>
  <si>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</si>
  <si>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</si>
  <si>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</si>
  <si>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</si>
  <si>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</si>
  <si>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</si>
  <si>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</si>
  <si>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</si>
  <si>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</si>
  <si>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</si>
  <si>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 xml:space="preserve"> -</t>
  </si>
  <si>
    <t>สูงสุด</t>
  </si>
  <si>
    <t>ต่ำสุด</t>
  </si>
  <si>
    <t>-</t>
  </si>
  <si>
    <t>2. ปี 2552 ไม่สำรวจปริมาณน้ำ</t>
  </si>
  <si>
    <t xml:space="preserve"> พี้นที่รับน้ำ    3,478    ตร.กม. 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</si>
  <si>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</si>
  <si>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 แม่น้ำวัง W.1C</t>
  </si>
  <si>
    <t>ปริมาณน้ำเฉลี่ย 526.81 ล้านลบ.ม.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</si>
</sst>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0_)"/>
    <numFmt numFmtId="179" formatCode="0_)"/>
    <numFmt numFmtId="180" formatCode="\ \ bbbb"/>
    <numFmt numFmtId="181" formatCode="0.000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8"/>
      <name val="Eucros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78" fontId="5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0" fontId="5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179" fontId="5" fillId="33" borderId="10" xfId="0" applyNumberFormat="1" applyFont="1" applyFill="1" applyBorder="1" applyAlignment="1" applyProtection="1">
      <alignment horizontal="center"/>
      <protection/>
    </xf>
    <xf numFmtId="179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179" fontId="5" fillId="33" borderId="11" xfId="0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 horizontal="right"/>
      <protection/>
    </xf>
    <xf numFmtId="4" fontId="5" fillId="33" borderId="14" xfId="0" applyNumberFormat="1" applyFont="1" applyFill="1" applyBorder="1" applyAlignment="1" applyProtection="1">
      <alignment horizontal="right"/>
      <protection/>
    </xf>
    <xf numFmtId="4" fontId="5" fillId="33" borderId="14" xfId="0" applyNumberFormat="1" applyFont="1" applyFill="1" applyBorder="1" applyAlignment="1" applyProtection="1">
      <alignment/>
      <protection/>
    </xf>
    <xf numFmtId="4" fontId="5" fillId="33" borderId="20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15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33" borderId="21" xfId="0" applyNumberFormat="1" applyFont="1" applyFill="1" applyBorder="1" applyAlignment="1" applyProtection="1">
      <alignment horizontal="right"/>
      <protection/>
    </xf>
    <xf numFmtId="4" fontId="5" fillId="33" borderId="15" xfId="0" applyNumberFormat="1" applyFont="1" applyFill="1" applyBorder="1" applyAlignment="1" applyProtection="1">
      <alignment horizontal="right"/>
      <protection/>
    </xf>
    <xf numFmtId="4" fontId="5" fillId="33" borderId="22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W.1C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0.007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25"/>
          <c:w val="0.969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กราฟปริมาณน้ำรายปี!$A$4:$A$36</c:f>
              <c:numCache/>
            </c:numRef>
          </c:cat>
          <c:val>
            <c:numRef>
              <c:f>กราฟปริมาณน้ำรายปี!$B$4:$B$36</c:f>
              <c:numCache/>
            </c:numRef>
          </c:val>
        </c:ser>
        <c:axId val="59399770"/>
        <c:axId val="64835883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526.81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กราฟปริมาณน้ำรายปี!$A$4:$A$36</c:f>
              <c:numCache/>
            </c:numRef>
          </c:cat>
          <c:val>
            <c:numRef>
              <c:f>กราฟปริมาณน้ำรายปี!$C$4:$C$36</c:f>
              <c:numCache/>
            </c:numRef>
          </c:val>
          <c:smooth val="0"/>
        </c:ser>
        <c:axId val="59399770"/>
        <c:axId val="64835883"/>
      </c:lineChart>
      <c:dateAx>
        <c:axId val="59399770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4835883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6483588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939977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35"/>
          <c:y val="0.20275"/>
          <c:w val="0.3592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28575</xdr:rowOff>
    </xdr:from>
    <xdr:to>
      <xdr:col>11</xdr:col>
      <xdr:colOff>666750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752725" y="742950"/>
        <a:ext cx="54673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34">
      <selection activeCell="S42" sqref="S42"/>
    </sheetView>
  </sheetViews>
  <sheetFormatPr defaultColWidth="9.00390625" defaultRowHeight="20.25"/>
  <cols>
    <col min="1" max="1" width="5.125" style="3" customWidth="1"/>
    <col min="2" max="13" width="5.625" style="4" customWidth="1"/>
    <col min="14" max="14" width="8.125" style="4" customWidth="1"/>
    <col min="15" max="15" width="7.625" style="4" customWidth="1"/>
    <col min="16" max="16384" width="9.00390625" style="3" customWidth="1"/>
  </cols>
  <sheetData>
    <row r="1" spans="1:15" ht="35.25" customHeight="1">
      <c r="A1" s="1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3"/>
      <c r="K2" s="16" t="s">
        <v>27</v>
      </c>
      <c r="L2" s="3"/>
      <c r="M2" s="17"/>
      <c r="N2" s="18"/>
      <c r="O2" s="18"/>
    </row>
    <row r="3" spans="1:15" ht="27.75" customHeight="1">
      <c r="A3" s="16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</row>
    <row r="4" spans="1:15" ht="23.25" customHeight="1">
      <c r="A4" s="5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8"/>
      <c r="N4" s="6" t="s">
        <v>2</v>
      </c>
      <c r="O4" s="6" t="s">
        <v>3</v>
      </c>
    </row>
    <row r="5" spans="1:15" ht="23.25" customHeight="1">
      <c r="A5" s="7" t="s">
        <v>4</v>
      </c>
      <c r="B5" s="14" t="s">
        <v>5</v>
      </c>
      <c r="C5" s="26" t="s">
        <v>6</v>
      </c>
      <c r="D5" s="26" t="s">
        <v>7</v>
      </c>
      <c r="E5" s="26" t="s">
        <v>8</v>
      </c>
      <c r="F5" s="26" t="s">
        <v>9</v>
      </c>
      <c r="G5" s="26" t="s">
        <v>10</v>
      </c>
      <c r="H5" s="26" t="s">
        <v>11</v>
      </c>
      <c r="I5" s="26" t="s">
        <v>12</v>
      </c>
      <c r="J5" s="26" t="s">
        <v>13</v>
      </c>
      <c r="K5" s="26" t="s">
        <v>14</v>
      </c>
      <c r="L5" s="26" t="s">
        <v>15</v>
      </c>
      <c r="M5" s="14" t="s">
        <v>16</v>
      </c>
      <c r="N5" s="8" t="s">
        <v>17</v>
      </c>
      <c r="O5" s="8" t="s">
        <v>18</v>
      </c>
    </row>
    <row r="6" spans="1:15" ht="23.25" customHeight="1">
      <c r="A6" s="9" t="s">
        <v>19</v>
      </c>
      <c r="B6" s="29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  <c r="N6" s="10" t="s">
        <v>20</v>
      </c>
      <c r="O6" s="11" t="s">
        <v>21</v>
      </c>
    </row>
    <row r="7" spans="1:15" ht="18" customHeight="1">
      <c r="A7" s="30">
        <v>2533</v>
      </c>
      <c r="B7" s="37" t="s">
        <v>22</v>
      </c>
      <c r="C7" s="38" t="s">
        <v>22</v>
      </c>
      <c r="D7" s="38" t="s">
        <v>22</v>
      </c>
      <c r="E7" s="38" t="s">
        <v>22</v>
      </c>
      <c r="F7" s="38" t="s">
        <v>22</v>
      </c>
      <c r="G7" s="38" t="s">
        <v>22</v>
      </c>
      <c r="H7" s="39">
        <v>24.4</v>
      </c>
      <c r="I7" s="39">
        <v>19.9</v>
      </c>
      <c r="J7" s="39">
        <v>5.61</v>
      </c>
      <c r="K7" s="39">
        <v>3.93</v>
      </c>
      <c r="L7" s="39">
        <v>3.57</v>
      </c>
      <c r="M7" s="40">
        <v>5.14</v>
      </c>
      <c r="N7" s="41" t="s">
        <v>22</v>
      </c>
      <c r="O7" s="41" t="s">
        <v>22</v>
      </c>
    </row>
    <row r="8" spans="1:25" ht="18" customHeight="1">
      <c r="A8" s="31">
        <v>2534</v>
      </c>
      <c r="B8" s="42">
        <v>3.95</v>
      </c>
      <c r="C8" s="43">
        <v>3.55</v>
      </c>
      <c r="D8" s="43">
        <v>3.81</v>
      </c>
      <c r="E8" s="43">
        <v>8.6</v>
      </c>
      <c r="F8" s="43">
        <v>23.6</v>
      </c>
      <c r="G8" s="43">
        <v>50.8</v>
      </c>
      <c r="H8" s="43">
        <v>47.1</v>
      </c>
      <c r="I8" s="43">
        <v>21.6</v>
      </c>
      <c r="J8" s="43">
        <v>5.83</v>
      </c>
      <c r="K8" s="43">
        <v>2.21</v>
      </c>
      <c r="L8" s="43">
        <v>2.34</v>
      </c>
      <c r="M8" s="44">
        <v>1.03</v>
      </c>
      <c r="N8" s="45">
        <v>174.42</v>
      </c>
      <c r="O8" s="45">
        <v>5.530821917808219</v>
      </c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15" ht="18" customHeight="1">
      <c r="A9" s="31">
        <v>2535</v>
      </c>
      <c r="B9" s="42">
        <v>4.83</v>
      </c>
      <c r="C9" s="43">
        <v>1.53</v>
      </c>
      <c r="D9" s="43">
        <v>1.4</v>
      </c>
      <c r="E9" s="43">
        <v>3.09</v>
      </c>
      <c r="F9" s="43">
        <v>14.2</v>
      </c>
      <c r="G9" s="43">
        <v>27.4</v>
      </c>
      <c r="H9" s="43">
        <v>29.7</v>
      </c>
      <c r="I9" s="43">
        <v>15.8</v>
      </c>
      <c r="J9" s="43">
        <v>16.9</v>
      </c>
      <c r="K9" s="43">
        <v>6.73</v>
      </c>
      <c r="L9" s="43">
        <v>3.33</v>
      </c>
      <c r="M9" s="44">
        <v>2.93</v>
      </c>
      <c r="N9" s="45">
        <v>127.84</v>
      </c>
      <c r="O9" s="45">
        <v>4.053779807204465</v>
      </c>
    </row>
    <row r="10" spans="1:25" ht="18" customHeight="1">
      <c r="A10" s="31">
        <v>2536</v>
      </c>
      <c r="B10" s="42">
        <v>4.43</v>
      </c>
      <c r="C10" s="43">
        <v>2.67</v>
      </c>
      <c r="D10" s="43">
        <v>3.76</v>
      </c>
      <c r="E10" s="43">
        <v>15</v>
      </c>
      <c r="F10" s="43">
        <v>20.5</v>
      </c>
      <c r="G10" s="43">
        <v>15.9</v>
      </c>
      <c r="H10" s="43">
        <v>52.9</v>
      </c>
      <c r="I10" s="43">
        <v>10.2</v>
      </c>
      <c r="J10" s="43">
        <v>4.12</v>
      </c>
      <c r="K10" s="43">
        <v>3.24</v>
      </c>
      <c r="L10" s="43">
        <v>2.67</v>
      </c>
      <c r="M10" s="44">
        <v>2.91</v>
      </c>
      <c r="N10" s="45">
        <v>138.3</v>
      </c>
      <c r="O10" s="45">
        <v>4.385464231354642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15" ht="18" customHeight="1">
      <c r="A11" s="32">
        <v>2537</v>
      </c>
      <c r="B11" s="46">
        <v>4.63</v>
      </c>
      <c r="C11" s="47">
        <v>12.6</v>
      </c>
      <c r="D11" s="47">
        <v>97.1</v>
      </c>
      <c r="E11" s="47">
        <v>96.2</v>
      </c>
      <c r="F11" s="47">
        <v>322</v>
      </c>
      <c r="G11" s="47">
        <v>430</v>
      </c>
      <c r="H11" s="47">
        <v>92.7</v>
      </c>
      <c r="I11" s="47">
        <v>44.2</v>
      </c>
      <c r="J11" s="47">
        <v>22.1</v>
      </c>
      <c r="K11" s="47">
        <v>5.64</v>
      </c>
      <c r="L11" s="47">
        <v>4.37</v>
      </c>
      <c r="M11" s="48">
        <v>9.01</v>
      </c>
      <c r="N11" s="45">
        <v>1140.55</v>
      </c>
      <c r="O11" s="49">
        <v>36.1666032470827</v>
      </c>
    </row>
    <row r="12" spans="1:15" ht="18" customHeight="1">
      <c r="A12" s="32">
        <v>2538</v>
      </c>
      <c r="B12" s="46">
        <v>3.254</v>
      </c>
      <c r="C12" s="47">
        <v>2.413</v>
      </c>
      <c r="D12" s="47">
        <v>3.062</v>
      </c>
      <c r="E12" s="47">
        <v>23.852</v>
      </c>
      <c r="F12" s="47">
        <v>241.213</v>
      </c>
      <c r="G12" s="47">
        <v>321.204</v>
      </c>
      <c r="H12" s="47">
        <v>68.87</v>
      </c>
      <c r="I12" s="47">
        <v>81.797</v>
      </c>
      <c r="J12" s="47">
        <v>39.3</v>
      </c>
      <c r="K12" s="47">
        <v>20.301</v>
      </c>
      <c r="L12" s="47">
        <v>4.34</v>
      </c>
      <c r="M12" s="48">
        <v>9.871</v>
      </c>
      <c r="N12" s="45">
        <f>+SUM(B12:M12)</f>
        <v>819.4770000000001</v>
      </c>
      <c r="O12" s="49">
        <v>25.91</v>
      </c>
    </row>
    <row r="13" spans="1:15" ht="18" customHeight="1">
      <c r="A13" s="32">
        <v>2539</v>
      </c>
      <c r="B13" s="42">
        <v>6.94</v>
      </c>
      <c r="C13" s="43">
        <v>4.688</v>
      </c>
      <c r="D13" s="43">
        <v>8.971</v>
      </c>
      <c r="E13" s="43">
        <v>24.495</v>
      </c>
      <c r="F13" s="43">
        <v>154.758</v>
      </c>
      <c r="G13" s="43">
        <v>176.566</v>
      </c>
      <c r="H13" s="43">
        <v>149.404</v>
      </c>
      <c r="I13" s="43">
        <v>61.923</v>
      </c>
      <c r="J13" s="43">
        <v>17.26</v>
      </c>
      <c r="K13" s="43">
        <v>6.308</v>
      </c>
      <c r="L13" s="43">
        <v>4.79</v>
      </c>
      <c r="M13" s="44">
        <v>6.934</v>
      </c>
      <c r="N13" s="45">
        <f>+SUM(B13:M13)</f>
        <v>623.0369999999999</v>
      </c>
      <c r="O13" s="45">
        <v>19.76</v>
      </c>
    </row>
    <row r="14" spans="1:15" ht="18" customHeight="1">
      <c r="A14" s="31">
        <v>2540</v>
      </c>
      <c r="B14" s="42">
        <v>5.59</v>
      </c>
      <c r="C14" s="43">
        <v>9.691</v>
      </c>
      <c r="D14" s="43">
        <v>11.424</v>
      </c>
      <c r="E14" s="43">
        <v>12.283</v>
      </c>
      <c r="F14" s="43">
        <v>18.006</v>
      </c>
      <c r="G14" s="43">
        <v>53.358</v>
      </c>
      <c r="H14" s="43">
        <v>102.127</v>
      </c>
      <c r="I14" s="43">
        <v>12.185</v>
      </c>
      <c r="J14" s="43">
        <v>9.008</v>
      </c>
      <c r="K14" s="43">
        <v>5.447</v>
      </c>
      <c r="L14" s="43">
        <v>3.923</v>
      </c>
      <c r="M14" s="44">
        <v>5.405</v>
      </c>
      <c r="N14" s="45">
        <f>+SUM(B14:M14)</f>
        <v>248.447</v>
      </c>
      <c r="O14" s="45">
        <v>7.88</v>
      </c>
    </row>
    <row r="15" spans="1:15" ht="18" customHeight="1">
      <c r="A15" s="31">
        <v>2541</v>
      </c>
      <c r="B15" s="42">
        <v>3.885</v>
      </c>
      <c r="C15" s="43">
        <v>5.91</v>
      </c>
      <c r="D15" s="43">
        <v>3.573</v>
      </c>
      <c r="E15" s="43">
        <v>5.371</v>
      </c>
      <c r="F15" s="43">
        <v>24.691</v>
      </c>
      <c r="G15" s="43">
        <v>77.155</v>
      </c>
      <c r="H15" s="43">
        <v>31.047</v>
      </c>
      <c r="I15" s="43">
        <v>10.953</v>
      </c>
      <c r="J15" s="43">
        <v>5.385</v>
      </c>
      <c r="K15" s="43">
        <v>5.451</v>
      </c>
      <c r="L15" s="43">
        <v>4.549</v>
      </c>
      <c r="M15" s="44">
        <v>4.527</v>
      </c>
      <c r="N15" s="45">
        <f>+SUM(B15:M15)</f>
        <v>182.49699999999999</v>
      </c>
      <c r="O15" s="45">
        <v>5.79</v>
      </c>
    </row>
    <row r="16" spans="1:15" ht="18" customHeight="1">
      <c r="A16" s="33">
        <v>2542</v>
      </c>
      <c r="B16" s="50" t="s">
        <v>25</v>
      </c>
      <c r="C16" s="51" t="s">
        <v>25</v>
      </c>
      <c r="D16" s="51" t="s">
        <v>25</v>
      </c>
      <c r="E16" s="51" t="s">
        <v>25</v>
      </c>
      <c r="F16" s="51" t="s">
        <v>25</v>
      </c>
      <c r="G16" s="51" t="s">
        <v>25</v>
      </c>
      <c r="H16" s="51" t="s">
        <v>25</v>
      </c>
      <c r="I16" s="51" t="s">
        <v>25</v>
      </c>
      <c r="J16" s="51" t="s">
        <v>25</v>
      </c>
      <c r="K16" s="51" t="s">
        <v>25</v>
      </c>
      <c r="L16" s="51" t="s">
        <v>25</v>
      </c>
      <c r="M16" s="52" t="s">
        <v>25</v>
      </c>
      <c r="N16" s="53" t="s">
        <v>25</v>
      </c>
      <c r="O16" s="53" t="s">
        <v>25</v>
      </c>
    </row>
    <row r="17" spans="1:15" ht="18" customHeight="1">
      <c r="A17" s="33">
        <v>2543</v>
      </c>
      <c r="B17" s="50" t="s">
        <v>25</v>
      </c>
      <c r="C17" s="51" t="s">
        <v>25</v>
      </c>
      <c r="D17" s="51" t="s">
        <v>25</v>
      </c>
      <c r="E17" s="51" t="s">
        <v>25</v>
      </c>
      <c r="F17" s="51" t="s">
        <v>25</v>
      </c>
      <c r="G17" s="51" t="s">
        <v>25</v>
      </c>
      <c r="H17" s="51" t="s">
        <v>25</v>
      </c>
      <c r="I17" s="51" t="s">
        <v>25</v>
      </c>
      <c r="J17" s="51" t="s">
        <v>25</v>
      </c>
      <c r="K17" s="51" t="s">
        <v>25</v>
      </c>
      <c r="L17" s="51" t="s">
        <v>25</v>
      </c>
      <c r="M17" s="52" t="s">
        <v>25</v>
      </c>
      <c r="N17" s="53" t="s">
        <v>25</v>
      </c>
      <c r="O17" s="53" t="s">
        <v>25</v>
      </c>
    </row>
    <row r="18" spans="1:15" ht="18" customHeight="1">
      <c r="A18" s="33">
        <v>2544</v>
      </c>
      <c r="B18" s="50" t="s">
        <v>25</v>
      </c>
      <c r="C18" s="51" t="s">
        <v>25</v>
      </c>
      <c r="D18" s="51" t="s">
        <v>25</v>
      </c>
      <c r="E18" s="51" t="s">
        <v>25</v>
      </c>
      <c r="F18" s="51" t="s">
        <v>25</v>
      </c>
      <c r="G18" s="51" t="s">
        <v>25</v>
      </c>
      <c r="H18" s="51" t="s">
        <v>25</v>
      </c>
      <c r="I18" s="51" t="s">
        <v>25</v>
      </c>
      <c r="J18" s="51" t="s">
        <v>25</v>
      </c>
      <c r="K18" s="51" t="s">
        <v>25</v>
      </c>
      <c r="L18" s="51" t="s">
        <v>25</v>
      </c>
      <c r="M18" s="52" t="s">
        <v>25</v>
      </c>
      <c r="N18" s="53" t="s">
        <v>25</v>
      </c>
      <c r="O18" s="53" t="s">
        <v>25</v>
      </c>
    </row>
    <row r="19" spans="1:15" ht="18" customHeight="1">
      <c r="A19" s="33">
        <v>2545</v>
      </c>
      <c r="B19" s="50" t="s">
        <v>25</v>
      </c>
      <c r="C19" s="51" t="s">
        <v>25</v>
      </c>
      <c r="D19" s="51" t="s">
        <v>25</v>
      </c>
      <c r="E19" s="51" t="s">
        <v>25</v>
      </c>
      <c r="F19" s="51" t="s">
        <v>25</v>
      </c>
      <c r="G19" s="51" t="s">
        <v>25</v>
      </c>
      <c r="H19" s="51" t="s">
        <v>25</v>
      </c>
      <c r="I19" s="51" t="s">
        <v>25</v>
      </c>
      <c r="J19" s="51" t="s">
        <v>25</v>
      </c>
      <c r="K19" s="51" t="s">
        <v>25</v>
      </c>
      <c r="L19" s="51" t="s">
        <v>25</v>
      </c>
      <c r="M19" s="52" t="s">
        <v>25</v>
      </c>
      <c r="N19" s="53" t="s">
        <v>25</v>
      </c>
      <c r="O19" s="53" t="s">
        <v>25</v>
      </c>
    </row>
    <row r="20" spans="1:15" ht="18" customHeight="1">
      <c r="A20" s="33">
        <v>2546</v>
      </c>
      <c r="B20" s="50" t="s">
        <v>25</v>
      </c>
      <c r="C20" s="51" t="s">
        <v>25</v>
      </c>
      <c r="D20" s="51" t="s">
        <v>25</v>
      </c>
      <c r="E20" s="51" t="s">
        <v>25</v>
      </c>
      <c r="F20" s="51" t="s">
        <v>25</v>
      </c>
      <c r="G20" s="51" t="s">
        <v>25</v>
      </c>
      <c r="H20" s="51" t="s">
        <v>25</v>
      </c>
      <c r="I20" s="51" t="s">
        <v>25</v>
      </c>
      <c r="J20" s="51" t="s">
        <v>25</v>
      </c>
      <c r="K20" s="51" t="s">
        <v>25</v>
      </c>
      <c r="L20" s="51" t="s">
        <v>25</v>
      </c>
      <c r="M20" s="52" t="s">
        <v>25</v>
      </c>
      <c r="N20" s="53" t="s">
        <v>25</v>
      </c>
      <c r="O20" s="53" t="s">
        <v>25</v>
      </c>
    </row>
    <row r="21" spans="1:15" ht="18" customHeight="1">
      <c r="A21" s="33">
        <v>2547</v>
      </c>
      <c r="B21" s="50" t="s">
        <v>25</v>
      </c>
      <c r="C21" s="51" t="s">
        <v>25</v>
      </c>
      <c r="D21" s="51" t="s">
        <v>25</v>
      </c>
      <c r="E21" s="51" t="s">
        <v>25</v>
      </c>
      <c r="F21" s="51" t="s">
        <v>25</v>
      </c>
      <c r="G21" s="51" t="s">
        <v>25</v>
      </c>
      <c r="H21" s="51" t="s">
        <v>25</v>
      </c>
      <c r="I21" s="51" t="s">
        <v>25</v>
      </c>
      <c r="J21" s="51" t="s">
        <v>25</v>
      </c>
      <c r="K21" s="51" t="s">
        <v>25</v>
      </c>
      <c r="L21" s="51" t="s">
        <v>25</v>
      </c>
      <c r="M21" s="52" t="s">
        <v>25</v>
      </c>
      <c r="N21" s="53" t="s">
        <v>25</v>
      </c>
      <c r="O21" s="53" t="s">
        <v>25</v>
      </c>
    </row>
    <row r="22" spans="1:15" ht="18" customHeight="1">
      <c r="A22" s="31">
        <v>2548</v>
      </c>
      <c r="B22" s="42">
        <v>16.24752</v>
      </c>
      <c r="C22" s="43">
        <v>3.4344</v>
      </c>
      <c r="D22" s="43">
        <v>8.82144</v>
      </c>
      <c r="E22" s="43">
        <v>33.10848</v>
      </c>
      <c r="F22" s="43">
        <v>102.1896</v>
      </c>
      <c r="G22" s="43">
        <v>499.27536</v>
      </c>
      <c r="H22" s="43">
        <v>170.208</v>
      </c>
      <c r="I22" s="43">
        <v>176.17392</v>
      </c>
      <c r="J22" s="43">
        <v>34.46928</v>
      </c>
      <c r="K22" s="43">
        <v>79.57872</v>
      </c>
      <c r="L22" s="43">
        <v>80.25696</v>
      </c>
      <c r="M22" s="44">
        <v>104.11632</v>
      </c>
      <c r="N22" s="45">
        <f>+SUM(B22:M22)</f>
        <v>1307.88</v>
      </c>
      <c r="O22" s="45">
        <f>+N22*0.0317097</f>
        <v>41.47248243600001</v>
      </c>
    </row>
    <row r="23" spans="1:15" ht="18" customHeight="1">
      <c r="A23" s="31">
        <v>2549</v>
      </c>
      <c r="B23" s="42">
        <v>44.59104000000001</v>
      </c>
      <c r="C23" s="43">
        <v>97.80048000000001</v>
      </c>
      <c r="D23" s="43">
        <v>60.056639999999994</v>
      </c>
      <c r="E23" s="43">
        <v>37.795680000000054</v>
      </c>
      <c r="F23" s="43">
        <v>179.94096</v>
      </c>
      <c r="G23" s="43">
        <v>375.68448</v>
      </c>
      <c r="H23" s="43">
        <v>102.77279999999996</v>
      </c>
      <c r="I23" s="43">
        <v>59.12352000000001</v>
      </c>
      <c r="J23" s="43">
        <v>16.77888</v>
      </c>
      <c r="K23" s="43">
        <v>37.94255999999999</v>
      </c>
      <c r="L23" s="43">
        <v>17.5824</v>
      </c>
      <c r="M23" s="44">
        <v>5.260032000000002</v>
      </c>
      <c r="N23" s="45">
        <v>1035.3294720000001</v>
      </c>
      <c r="O23" s="45">
        <f>+N23*0.0317097</f>
        <v>32.829986958278404</v>
      </c>
    </row>
    <row r="24" spans="1:15" ht="18" customHeight="1">
      <c r="A24" s="31">
        <v>2550</v>
      </c>
      <c r="B24" s="42">
        <v>24.965280000000007</v>
      </c>
      <c r="C24" s="43">
        <v>19.9584</v>
      </c>
      <c r="D24" s="43">
        <v>31.376160000000006</v>
      </c>
      <c r="E24" s="43">
        <v>32.99615999999997</v>
      </c>
      <c r="F24" s="43">
        <v>44.21520000000001</v>
      </c>
      <c r="G24" s="43">
        <v>80.96976</v>
      </c>
      <c r="H24" s="43">
        <v>76.10112000000001</v>
      </c>
      <c r="I24" s="43">
        <v>99.19583999999999</v>
      </c>
      <c r="J24" s="43">
        <v>8.41536</v>
      </c>
      <c r="K24" s="43">
        <v>11.612160000000003</v>
      </c>
      <c r="L24" s="43">
        <v>10.981439999999997</v>
      </c>
      <c r="M24" s="44">
        <v>13.132800000000001</v>
      </c>
      <c r="N24" s="45">
        <v>453.9196799999999</v>
      </c>
      <c r="O24" s="45">
        <f>+N24*0.0317097</f>
        <v>14.393656876895998</v>
      </c>
    </row>
    <row r="25" spans="1:15" ht="18" customHeight="1">
      <c r="A25" s="31">
        <v>2551</v>
      </c>
      <c r="B25" s="42">
        <v>16.638912</v>
      </c>
      <c r="C25" s="43">
        <v>3.452544000000002</v>
      </c>
      <c r="D25" s="43">
        <v>10.669536</v>
      </c>
      <c r="E25" s="43">
        <v>18.58377600000001</v>
      </c>
      <c r="F25" s="43">
        <v>18.109440000000003</v>
      </c>
      <c r="G25" s="43">
        <v>92.70460800000002</v>
      </c>
      <c r="H25" s="43">
        <v>71.127072</v>
      </c>
      <c r="I25" s="43">
        <v>94.70649600000006</v>
      </c>
      <c r="J25" s="43">
        <v>7.7526720000000005</v>
      </c>
      <c r="K25" s="43">
        <v>15.169247999999996</v>
      </c>
      <c r="L25" s="43">
        <v>13.538015999999997</v>
      </c>
      <c r="M25" s="44">
        <v>20.142431999999996</v>
      </c>
      <c r="N25" s="45">
        <v>382.59475200000014</v>
      </c>
      <c r="O25" s="45">
        <f>+N25*0.0317097</f>
        <v>12.131964807494406</v>
      </c>
    </row>
    <row r="26" spans="1:15" ht="18" customHeight="1">
      <c r="A26" s="31">
        <v>2552</v>
      </c>
      <c r="B26" s="54" t="s">
        <v>25</v>
      </c>
      <c r="C26" s="55" t="s">
        <v>25</v>
      </c>
      <c r="D26" s="55" t="s">
        <v>25</v>
      </c>
      <c r="E26" s="55" t="s">
        <v>25</v>
      </c>
      <c r="F26" s="55" t="s">
        <v>25</v>
      </c>
      <c r="G26" s="55" t="s">
        <v>25</v>
      </c>
      <c r="H26" s="55" t="s">
        <v>25</v>
      </c>
      <c r="I26" s="55" t="s">
        <v>25</v>
      </c>
      <c r="J26" s="55" t="s">
        <v>25</v>
      </c>
      <c r="K26" s="55" t="s">
        <v>25</v>
      </c>
      <c r="L26" s="55" t="s">
        <v>25</v>
      </c>
      <c r="M26" s="56" t="s">
        <v>25</v>
      </c>
      <c r="N26" s="45" t="s">
        <v>25</v>
      </c>
      <c r="O26" s="45" t="s">
        <v>25</v>
      </c>
    </row>
    <row r="27" spans="1:15" ht="18" customHeight="1">
      <c r="A27" s="31">
        <v>2553</v>
      </c>
      <c r="B27" s="42">
        <v>11.125727999999999</v>
      </c>
      <c r="C27" s="43">
        <v>5.5598399999999994</v>
      </c>
      <c r="D27" s="43">
        <v>7.476192000000001</v>
      </c>
      <c r="E27" s="43">
        <v>20.313504000000002</v>
      </c>
      <c r="F27" s="43">
        <v>191.588544</v>
      </c>
      <c r="G27" s="43">
        <v>144.492768</v>
      </c>
      <c r="H27" s="43">
        <v>51.76483199999999</v>
      </c>
      <c r="I27" s="43">
        <v>19.434816</v>
      </c>
      <c r="J27" s="43">
        <v>8.688384000000001</v>
      </c>
      <c r="K27" s="43">
        <v>13.407552000000004</v>
      </c>
      <c r="L27" s="43">
        <v>11.526624</v>
      </c>
      <c r="M27" s="44">
        <v>40.358304000000004</v>
      </c>
      <c r="N27" s="45">
        <v>525.7370880000001</v>
      </c>
      <c r="O27" s="45">
        <f aca="true" t="shared" si="0" ref="O27:O40">+N27*0.0317097</f>
        <v>16.670965339353604</v>
      </c>
    </row>
    <row r="28" spans="1:15" ht="18" customHeight="1">
      <c r="A28" s="31">
        <v>2554</v>
      </c>
      <c r="B28" s="42">
        <v>109.71936000000004</v>
      </c>
      <c r="C28" s="43">
        <v>172.48896000000002</v>
      </c>
      <c r="D28" s="43">
        <v>65.095488</v>
      </c>
      <c r="E28" s="43">
        <v>77.94576</v>
      </c>
      <c r="F28" s="43">
        <v>378.10368</v>
      </c>
      <c r="G28" s="43">
        <v>352.37808</v>
      </c>
      <c r="H28" s="43">
        <v>146.10412799999997</v>
      </c>
      <c r="I28" s="43">
        <v>62.111232</v>
      </c>
      <c r="J28" s="43">
        <v>21.05568000000001</v>
      </c>
      <c r="K28" s="43">
        <v>10.946016000000002</v>
      </c>
      <c r="L28" s="43">
        <v>31.288031999999983</v>
      </c>
      <c r="M28" s="44">
        <v>18.683999999999997</v>
      </c>
      <c r="N28" s="45">
        <v>1445.9204160000004</v>
      </c>
      <c r="O28" s="45">
        <f t="shared" si="0"/>
        <v>45.849702615235216</v>
      </c>
    </row>
    <row r="29" spans="1:15" ht="18" customHeight="1">
      <c r="A29" s="31">
        <v>2555</v>
      </c>
      <c r="B29" s="42">
        <v>26.334720000000004</v>
      </c>
      <c r="C29" s="43">
        <v>38.541312000000005</v>
      </c>
      <c r="D29" s="43">
        <v>40.10083200000001</v>
      </c>
      <c r="E29" s="43">
        <v>40.861152000000004</v>
      </c>
      <c r="F29" s="43">
        <v>39.022560000000006</v>
      </c>
      <c r="G29" s="43">
        <v>178.84886399999994</v>
      </c>
      <c r="H29" s="43">
        <v>77.40144000000001</v>
      </c>
      <c r="I29" s="43">
        <v>41.935103999999995</v>
      </c>
      <c r="J29" s="43">
        <v>8.995967999999998</v>
      </c>
      <c r="K29" s="43">
        <v>13.004064</v>
      </c>
      <c r="L29" s="43">
        <v>11.911967999999998</v>
      </c>
      <c r="M29" s="44">
        <v>16.371072</v>
      </c>
      <c r="N29" s="45">
        <v>533.3290559999999</v>
      </c>
      <c r="O29" s="45">
        <f t="shared" si="0"/>
        <v>16.911704367043196</v>
      </c>
    </row>
    <row r="30" spans="1:15" ht="18" customHeight="1">
      <c r="A30" s="31">
        <v>2556</v>
      </c>
      <c r="B30" s="42">
        <v>17.732736</v>
      </c>
      <c r="C30" s="43">
        <v>6.53184</v>
      </c>
      <c r="D30" s="43">
        <v>11.496384</v>
      </c>
      <c r="E30" s="43">
        <v>20.815488000000002</v>
      </c>
      <c r="F30" s="43">
        <v>41.70960000000001</v>
      </c>
      <c r="G30" s="43">
        <v>72.86457599999999</v>
      </c>
      <c r="H30" s="43">
        <v>116.84736000000001</v>
      </c>
      <c r="I30" s="43">
        <v>53.56972799999999</v>
      </c>
      <c r="J30" s="43">
        <v>26.704512</v>
      </c>
      <c r="K30" s="43">
        <v>11.738304</v>
      </c>
      <c r="L30" s="43">
        <v>11.154239999999998</v>
      </c>
      <c r="M30" s="44">
        <v>17.423423999999997</v>
      </c>
      <c r="N30" s="45">
        <v>408.588192</v>
      </c>
      <c r="O30" s="45">
        <f t="shared" si="0"/>
        <v>12.9562089918624</v>
      </c>
    </row>
    <row r="31" spans="1:15" ht="18" customHeight="1">
      <c r="A31" s="31">
        <v>2557</v>
      </c>
      <c r="B31" s="42">
        <v>29.763072</v>
      </c>
      <c r="C31" s="43">
        <v>43.041024</v>
      </c>
      <c r="D31" s="43">
        <v>21.47385600000001</v>
      </c>
      <c r="E31" s="43">
        <v>35.55360000000001</v>
      </c>
      <c r="F31" s="43">
        <v>43.94131200000001</v>
      </c>
      <c r="G31" s="43">
        <v>97.02892800000002</v>
      </c>
      <c r="H31" s="43">
        <v>35.99423999999999</v>
      </c>
      <c r="I31" s="43">
        <v>25.50009600000002</v>
      </c>
      <c r="J31" s="43">
        <v>5.120063999999999</v>
      </c>
      <c r="K31" s="43">
        <v>15.643584000000002</v>
      </c>
      <c r="L31" s="43">
        <v>8.323776</v>
      </c>
      <c r="M31" s="44">
        <v>9.543744</v>
      </c>
      <c r="N31" s="45">
        <v>370.92729600000007</v>
      </c>
      <c r="O31" s="45">
        <f t="shared" si="0"/>
        <v>11.761993277971202</v>
      </c>
    </row>
    <row r="32" spans="1:15" ht="18" customHeight="1">
      <c r="A32" s="31">
        <v>2558</v>
      </c>
      <c r="B32" s="42">
        <v>9.936</v>
      </c>
      <c r="C32" s="43">
        <v>7.423487999999999</v>
      </c>
      <c r="D32" s="43">
        <v>5.48208</v>
      </c>
      <c r="E32" s="43">
        <v>6.57936</v>
      </c>
      <c r="F32" s="43">
        <v>17.266175999999998</v>
      </c>
      <c r="G32" s="43">
        <v>40.507776</v>
      </c>
      <c r="H32" s="43">
        <v>24.613632000000017</v>
      </c>
      <c r="I32" s="43">
        <v>8.894015999999999</v>
      </c>
      <c r="J32" s="43">
        <v>5.251392</v>
      </c>
      <c r="K32" s="43">
        <v>8.156160000000002</v>
      </c>
      <c r="L32" s="43">
        <v>6.820416000000002</v>
      </c>
      <c r="M32" s="44">
        <v>5.617727999999999</v>
      </c>
      <c r="N32" s="45">
        <v>146.548224</v>
      </c>
      <c r="O32" s="45">
        <f t="shared" si="0"/>
        <v>4.6470002185728</v>
      </c>
    </row>
    <row r="33" spans="1:15" ht="18" customHeight="1">
      <c r="A33" s="31">
        <v>2559</v>
      </c>
      <c r="B33" s="42">
        <v>3.340224000000001</v>
      </c>
      <c r="C33" s="43">
        <v>0.2989440000000001</v>
      </c>
      <c r="D33" s="43">
        <v>8.905248</v>
      </c>
      <c r="E33" s="43">
        <v>9.190368</v>
      </c>
      <c r="F33" s="43">
        <v>13.658976000000003</v>
      </c>
      <c r="G33" s="43">
        <v>73.32768</v>
      </c>
      <c r="H33" s="43">
        <v>145.17619200000001</v>
      </c>
      <c r="I33" s="43">
        <v>66.97296</v>
      </c>
      <c r="J33" s="43">
        <v>5.476896</v>
      </c>
      <c r="K33" s="43">
        <v>7.02432</v>
      </c>
      <c r="L33" s="43">
        <v>6.352992</v>
      </c>
      <c r="M33" s="44">
        <v>7.872768000000002</v>
      </c>
      <c r="N33" s="45">
        <v>347.5975680000001</v>
      </c>
      <c r="O33" s="45">
        <f t="shared" si="0"/>
        <v>11.022214602009603</v>
      </c>
    </row>
    <row r="34" spans="1:15" ht="18" customHeight="1">
      <c r="A34" s="31">
        <v>2560</v>
      </c>
      <c r="B34" s="42">
        <v>12.067487999999997</v>
      </c>
      <c r="C34" s="43">
        <v>26.232768</v>
      </c>
      <c r="D34" s="43">
        <v>30.571776000000014</v>
      </c>
      <c r="E34" s="43">
        <v>119.37110400000002</v>
      </c>
      <c r="F34" s="43">
        <v>81.80611200000001</v>
      </c>
      <c r="G34" s="43">
        <v>123.88982400000003</v>
      </c>
      <c r="H34" s="43">
        <v>241.20720000000003</v>
      </c>
      <c r="I34" s="43">
        <v>72.93456000000002</v>
      </c>
      <c r="J34" s="43">
        <v>7.46496</v>
      </c>
      <c r="K34" s="43">
        <v>7.3681920000000005</v>
      </c>
      <c r="L34" s="43">
        <v>5.839776</v>
      </c>
      <c r="M34" s="44">
        <v>8.580384</v>
      </c>
      <c r="N34" s="45">
        <v>737.334144</v>
      </c>
      <c r="O34" s="45">
        <f t="shared" si="0"/>
        <v>23.380644505996802</v>
      </c>
    </row>
    <row r="35" spans="1:15" ht="18" customHeight="1">
      <c r="A35" s="31">
        <v>2561</v>
      </c>
      <c r="B35" s="42">
        <v>10.334304000000003</v>
      </c>
      <c r="C35" s="43">
        <v>23.410944000000004</v>
      </c>
      <c r="D35" s="43">
        <v>47.73945599999999</v>
      </c>
      <c r="E35" s="43">
        <v>68.687136</v>
      </c>
      <c r="F35" s="43">
        <v>71.73446399999999</v>
      </c>
      <c r="G35" s="43">
        <v>29.710368000000003</v>
      </c>
      <c r="H35" s="43">
        <v>43.75987200000001</v>
      </c>
      <c r="I35" s="43">
        <v>22.35168</v>
      </c>
      <c r="J35" s="43">
        <v>31.22496</v>
      </c>
      <c r="K35" s="43">
        <v>83.847744</v>
      </c>
      <c r="L35" s="43">
        <v>8.704799999999999</v>
      </c>
      <c r="M35" s="44">
        <v>6.087744000000001</v>
      </c>
      <c r="N35" s="45">
        <v>447.593472</v>
      </c>
      <c r="O35" s="45">
        <f t="shared" si="0"/>
        <v>14.1930547190784</v>
      </c>
    </row>
    <row r="36" spans="1:15" ht="18" customHeight="1">
      <c r="A36" s="31">
        <v>2562</v>
      </c>
      <c r="B36" s="42">
        <v>36.604224</v>
      </c>
      <c r="C36" s="43">
        <v>12.23856</v>
      </c>
      <c r="D36" s="43">
        <v>8.98128</v>
      </c>
      <c r="E36" s="43">
        <v>17.08128</v>
      </c>
      <c r="F36" s="43">
        <v>46.0512</v>
      </c>
      <c r="G36" s="43">
        <v>59.95296</v>
      </c>
      <c r="H36" s="43">
        <v>19.93248</v>
      </c>
      <c r="I36" s="43">
        <v>38.87567999999999</v>
      </c>
      <c r="J36" s="43">
        <v>3.7938240000000008</v>
      </c>
      <c r="K36" s="43">
        <v>3.9165120000000004</v>
      </c>
      <c r="L36" s="43">
        <v>2.764368000000002</v>
      </c>
      <c r="M36" s="44">
        <v>0.994464</v>
      </c>
      <c r="N36" s="45">
        <v>251.186832</v>
      </c>
      <c r="O36" s="45">
        <f t="shared" si="0"/>
        <v>7.965059086670401</v>
      </c>
    </row>
    <row r="37" spans="1:15" ht="18" customHeight="1">
      <c r="A37" s="31">
        <v>2563</v>
      </c>
      <c r="B37" s="42">
        <v>2.425248</v>
      </c>
      <c r="C37" s="43">
        <v>0.7292159999999999</v>
      </c>
      <c r="D37" s="43">
        <v>1.73232</v>
      </c>
      <c r="E37" s="43">
        <v>21.779712</v>
      </c>
      <c r="F37" s="43">
        <v>43.59571200000001</v>
      </c>
      <c r="G37" s="43">
        <v>17.207424000000007</v>
      </c>
      <c r="H37" s="43">
        <v>13.43088</v>
      </c>
      <c r="I37" s="43">
        <v>5.435424000000001</v>
      </c>
      <c r="J37" s="43">
        <v>2.749248</v>
      </c>
      <c r="K37" s="43">
        <v>4.6630080000000005</v>
      </c>
      <c r="L37" s="43">
        <v>7.730208000000001</v>
      </c>
      <c r="M37" s="44">
        <v>2.5773120000000005</v>
      </c>
      <c r="N37" s="45">
        <v>124.05571200000003</v>
      </c>
      <c r="O37" s="45">
        <f t="shared" si="0"/>
        <v>3.9337694108064007</v>
      </c>
    </row>
    <row r="38" spans="1:15" ht="18" customHeight="1">
      <c r="A38" s="31">
        <v>2564</v>
      </c>
      <c r="B38" s="42">
        <v>32.552928</v>
      </c>
      <c r="C38" s="43">
        <v>8.255520000000002</v>
      </c>
      <c r="D38" s="43">
        <v>4.1230080000000005</v>
      </c>
      <c r="E38" s="43">
        <v>17.952192</v>
      </c>
      <c r="F38" s="43">
        <v>22.965984000000002</v>
      </c>
      <c r="G38" s="43">
        <v>28.053216000000006</v>
      </c>
      <c r="H38" s="43">
        <v>4.262112</v>
      </c>
      <c r="I38" s="43">
        <v>25.927775999999994</v>
      </c>
      <c r="J38" s="43">
        <v>7.129728</v>
      </c>
      <c r="K38" s="43">
        <v>9.536832000000002</v>
      </c>
      <c r="L38" s="43">
        <v>13.853376000000004</v>
      </c>
      <c r="M38" s="44">
        <v>27.817344000000006</v>
      </c>
      <c r="N38" s="45">
        <v>202.43001600000002</v>
      </c>
      <c r="O38" s="45">
        <f t="shared" si="0"/>
        <v>6.418995078355201</v>
      </c>
    </row>
    <row r="39" spans="1:15" ht="18" customHeight="1">
      <c r="A39" s="31">
        <v>2565</v>
      </c>
      <c r="B39" s="42">
        <v>22.905504000000004</v>
      </c>
      <c r="C39" s="43">
        <v>67.973472</v>
      </c>
      <c r="D39" s="43">
        <v>42.960671999999995</v>
      </c>
      <c r="E39" s="43">
        <v>79.62537600000002</v>
      </c>
      <c r="F39" s="43">
        <v>355.269024</v>
      </c>
      <c r="G39" s="43">
        <v>376.2270720000001</v>
      </c>
      <c r="H39" s="43">
        <v>121.46198399999999</v>
      </c>
      <c r="I39" s="43">
        <v>12.944448000000007</v>
      </c>
      <c r="J39" s="43">
        <v>12.827808000000003</v>
      </c>
      <c r="K39" s="43">
        <v>29.74233600000001</v>
      </c>
      <c r="L39" s="43">
        <v>62.21663999999998</v>
      </c>
      <c r="M39" s="44">
        <v>57.96316799999999</v>
      </c>
      <c r="N39" s="45">
        <v>1242.1175039999998</v>
      </c>
      <c r="O39" s="45">
        <f t="shared" si="0"/>
        <v>39.387173416588794</v>
      </c>
    </row>
    <row r="40" spans="1:15" ht="18" customHeight="1">
      <c r="A40" s="31">
        <v>2566</v>
      </c>
      <c r="B40" s="42">
        <v>13.473216000000003</v>
      </c>
      <c r="C40" s="43">
        <v>12.26016</v>
      </c>
      <c r="D40" s="43">
        <v>11.743487999999997</v>
      </c>
      <c r="E40" s="43">
        <v>13.722047999999996</v>
      </c>
      <c r="F40" s="43">
        <v>17.597952</v>
      </c>
      <c r="G40" s="43">
        <v>29.376</v>
      </c>
      <c r="H40" s="43">
        <v>112.43231999999999</v>
      </c>
      <c r="I40" s="43">
        <v>24.032160000000008</v>
      </c>
      <c r="J40" s="43">
        <v>9.179136</v>
      </c>
      <c r="K40" s="43">
        <v>14.819327999999999</v>
      </c>
      <c r="L40" s="43">
        <v>6.491232000000003</v>
      </c>
      <c r="M40" s="44">
        <v>14.331167999999998</v>
      </c>
      <c r="N40" s="45">
        <v>279.45820799999996</v>
      </c>
      <c r="O40" s="45">
        <f t="shared" si="0"/>
        <v>8.8615359382176</v>
      </c>
    </row>
    <row r="41" spans="1:15" ht="18" customHeight="1">
      <c r="A41" s="3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  <c r="N41" s="45"/>
      <c r="O41" s="45"/>
    </row>
    <row r="42" spans="1:15" ht="18" customHeight="1">
      <c r="A42" s="3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  <c r="N42" s="45"/>
      <c r="O42" s="45"/>
    </row>
    <row r="43" spans="1:25" ht="18" customHeight="1">
      <c r="A43" s="36" t="s">
        <v>23</v>
      </c>
      <c r="B43" s="57">
        <f aca="true" t="shared" si="1" ref="B43:N43">MAX(B8:B15,B22:B25,B27:B42)</f>
        <v>109.71936000000004</v>
      </c>
      <c r="C43" s="58">
        <f t="shared" si="1"/>
        <v>172.48896000000002</v>
      </c>
      <c r="D43" s="58">
        <f t="shared" si="1"/>
        <v>97.1</v>
      </c>
      <c r="E43" s="58">
        <f t="shared" si="1"/>
        <v>119.37110400000002</v>
      </c>
      <c r="F43" s="58">
        <f t="shared" si="1"/>
        <v>378.10368</v>
      </c>
      <c r="G43" s="58">
        <f t="shared" si="1"/>
        <v>499.27536</v>
      </c>
      <c r="H43" s="58">
        <f t="shared" si="1"/>
        <v>241.20720000000003</v>
      </c>
      <c r="I43" s="58">
        <f t="shared" si="1"/>
        <v>176.17392</v>
      </c>
      <c r="J43" s="58">
        <f t="shared" si="1"/>
        <v>39.3</v>
      </c>
      <c r="K43" s="58">
        <f t="shared" si="1"/>
        <v>83.847744</v>
      </c>
      <c r="L43" s="58">
        <f t="shared" si="1"/>
        <v>80.25696</v>
      </c>
      <c r="M43" s="59">
        <f t="shared" si="1"/>
        <v>104.11632</v>
      </c>
      <c r="N43" s="60">
        <f t="shared" si="1"/>
        <v>1445.9204160000004</v>
      </c>
      <c r="O43" s="61">
        <f>+N43*0.0317097</f>
        <v>45.849702615235216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8" customHeight="1">
      <c r="A44" s="34" t="s">
        <v>18</v>
      </c>
      <c r="B44" s="42">
        <f aca="true" t="shared" si="2" ref="B44:M44">AVERAGE(B8:B15,B22:B25,B27:B42)</f>
        <v>18.394865538461538</v>
      </c>
      <c r="C44" s="43">
        <f t="shared" si="2"/>
        <v>22.795533538461545</v>
      </c>
      <c r="D44" s="43">
        <f t="shared" si="2"/>
        <v>21.22714830769231</v>
      </c>
      <c r="E44" s="43">
        <f t="shared" si="2"/>
        <v>33.109737538461545</v>
      </c>
      <c r="F44" s="43">
        <f t="shared" si="2"/>
        <v>97.22055753846153</v>
      </c>
      <c r="G44" s="43">
        <f t="shared" si="2"/>
        <v>147.11087476923078</v>
      </c>
      <c r="H44" s="43">
        <f t="shared" si="2"/>
        <v>82.63252553846154</v>
      </c>
      <c r="I44" s="43">
        <f t="shared" si="2"/>
        <v>44.95297907692306</v>
      </c>
      <c r="J44" s="43">
        <f t="shared" si="2"/>
        <v>13.191605846153852</v>
      </c>
      <c r="K44" s="43">
        <f t="shared" si="2"/>
        <v>16.670909230769233</v>
      </c>
      <c r="L44" s="43">
        <f t="shared" si="2"/>
        <v>13.37112553846154</v>
      </c>
      <c r="M44" s="44">
        <f t="shared" si="2"/>
        <v>16.13427723076923</v>
      </c>
      <c r="N44" s="45">
        <f>SUM(B44:M44)</f>
        <v>526.8121396923076</v>
      </c>
      <c r="O44" s="45">
        <f>+N44*0.0317097</f>
        <v>16.705054906001166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8" customHeight="1">
      <c r="A45" s="35" t="s">
        <v>24</v>
      </c>
      <c r="B45" s="62">
        <f aca="true" t="shared" si="3" ref="B45:N45">MIN(B8:B15,B22:B25,B27:B42)</f>
        <v>2.425248</v>
      </c>
      <c r="C45" s="63">
        <f t="shared" si="3"/>
        <v>0.2989440000000001</v>
      </c>
      <c r="D45" s="63">
        <f t="shared" si="3"/>
        <v>1.4</v>
      </c>
      <c r="E45" s="63">
        <f t="shared" si="3"/>
        <v>3.09</v>
      </c>
      <c r="F45" s="63">
        <f t="shared" si="3"/>
        <v>13.658976000000003</v>
      </c>
      <c r="G45" s="63">
        <f t="shared" si="3"/>
        <v>15.9</v>
      </c>
      <c r="H45" s="63">
        <f t="shared" si="3"/>
        <v>4.262112</v>
      </c>
      <c r="I45" s="63">
        <f t="shared" si="3"/>
        <v>5.435424000000001</v>
      </c>
      <c r="J45" s="63">
        <f t="shared" si="3"/>
        <v>2.749248</v>
      </c>
      <c r="K45" s="63">
        <f t="shared" si="3"/>
        <v>2.21</v>
      </c>
      <c r="L45" s="63">
        <f t="shared" si="3"/>
        <v>2.34</v>
      </c>
      <c r="M45" s="64">
        <f t="shared" si="3"/>
        <v>0.994464</v>
      </c>
      <c r="N45" s="65">
        <f t="shared" si="3"/>
        <v>124.05571200000003</v>
      </c>
      <c r="O45" s="66">
        <f>+N45*0.0317097</f>
        <v>3.9337694108064007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15" ht="18" customHeight="1">
      <c r="A46" s="22" t="s">
        <v>28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8" customHeight="1">
      <c r="A47" s="20"/>
      <c r="B47" s="24" t="s">
        <v>26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8" customHeight="1">
      <c r="A48" s="20"/>
      <c r="B48" s="21"/>
      <c r="C48" s="3"/>
      <c r="D48" s="2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8" customHeight="1">
      <c r="A49" s="20"/>
      <c r="B49" s="20"/>
      <c r="C49" s="20"/>
      <c r="D49" s="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</sheetData>
  <sheetProtection/>
  <printOptions/>
  <pageMargins left="0.5905511811023623" right="0.2362204724409449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P19" sqref="P19"/>
    </sheetView>
  </sheetViews>
  <sheetFormatPr defaultColWidth="9.00390625" defaultRowHeight="20.25"/>
  <cols>
    <col min="1" max="1" width="9.125" style="3" customWidth="1"/>
    <col min="2" max="16384" width="9.00390625" style="3" customWidth="1"/>
  </cols>
  <sheetData>
    <row r="1" spans="1:3" ht="18.75">
      <c r="A1" s="13" t="s">
        <v>4</v>
      </c>
      <c r="B1" s="14" t="s">
        <v>3</v>
      </c>
      <c r="C1" s="3" t="s">
        <v>30</v>
      </c>
    </row>
    <row r="2" spans="1:2" ht="18.75">
      <c r="A2" s="13"/>
      <c r="B2" s="14" t="s">
        <v>17</v>
      </c>
    </row>
    <row r="3" spans="1:3" ht="18.75">
      <c r="A3" s="15">
        <v>33145</v>
      </c>
      <c r="B3" s="67" t="s">
        <v>22</v>
      </c>
      <c r="C3" s="68">
        <v>526.81</v>
      </c>
    </row>
    <row r="4" spans="1:3" ht="18.75">
      <c r="A4" s="15">
        <v>33511</v>
      </c>
      <c r="B4" s="68">
        <v>174.42</v>
      </c>
      <c r="C4" s="68">
        <v>526.81</v>
      </c>
    </row>
    <row r="5" spans="1:3" ht="18.75">
      <c r="A5" s="15">
        <v>33877</v>
      </c>
      <c r="B5" s="68">
        <v>127.84</v>
      </c>
      <c r="C5" s="68">
        <v>526.81</v>
      </c>
    </row>
    <row r="6" spans="1:3" ht="18.75">
      <c r="A6" s="15">
        <v>34243</v>
      </c>
      <c r="B6" s="68">
        <v>138.3</v>
      </c>
      <c r="C6" s="68">
        <v>526.81</v>
      </c>
    </row>
    <row r="7" spans="1:3" ht="18.75">
      <c r="A7" s="15">
        <v>34609</v>
      </c>
      <c r="B7" s="68">
        <v>1140.55</v>
      </c>
      <c r="C7" s="68">
        <v>526.81</v>
      </c>
    </row>
    <row r="8" spans="1:3" ht="18.75">
      <c r="A8" s="15">
        <v>34975</v>
      </c>
      <c r="B8" s="68">
        <v>819.4770000000001</v>
      </c>
      <c r="C8" s="68">
        <v>526.81</v>
      </c>
    </row>
    <row r="9" spans="1:3" ht="18.75">
      <c r="A9" s="15">
        <v>35341</v>
      </c>
      <c r="B9" s="68">
        <v>623.0369999999999</v>
      </c>
      <c r="C9" s="68">
        <v>526.81</v>
      </c>
    </row>
    <row r="10" spans="1:3" ht="18.75">
      <c r="A10" s="15">
        <v>35707</v>
      </c>
      <c r="B10" s="68">
        <v>248.447</v>
      </c>
      <c r="C10" s="68">
        <v>526.81</v>
      </c>
    </row>
    <row r="11" spans="1:3" ht="18.75">
      <c r="A11" s="15">
        <v>36073</v>
      </c>
      <c r="B11" s="68">
        <v>182.49699999999999</v>
      </c>
      <c r="C11" s="68">
        <v>526.81</v>
      </c>
    </row>
    <row r="12" spans="1:3" ht="18.75">
      <c r="A12" s="15">
        <v>36439</v>
      </c>
      <c r="B12" s="67" t="s">
        <v>25</v>
      </c>
      <c r="C12" s="68">
        <v>526.81</v>
      </c>
    </row>
    <row r="13" spans="1:3" ht="18.75">
      <c r="A13" s="15">
        <v>36805</v>
      </c>
      <c r="B13" s="67" t="s">
        <v>25</v>
      </c>
      <c r="C13" s="68">
        <v>526.81</v>
      </c>
    </row>
    <row r="14" spans="1:3" ht="18.75">
      <c r="A14" s="15">
        <v>37171</v>
      </c>
      <c r="B14" s="67" t="s">
        <v>25</v>
      </c>
      <c r="C14" s="68">
        <v>526.81</v>
      </c>
    </row>
    <row r="15" spans="1:3" ht="18.75">
      <c r="A15" s="15">
        <v>37537</v>
      </c>
      <c r="B15" s="67" t="s">
        <v>25</v>
      </c>
      <c r="C15" s="68">
        <v>526.81</v>
      </c>
    </row>
    <row r="16" spans="1:3" ht="18.75">
      <c r="A16" s="15">
        <v>37903</v>
      </c>
      <c r="B16" s="67" t="s">
        <v>25</v>
      </c>
      <c r="C16" s="68">
        <v>526.81</v>
      </c>
    </row>
    <row r="17" spans="1:3" ht="18.75">
      <c r="A17" s="15">
        <v>38269</v>
      </c>
      <c r="B17" s="67" t="s">
        <v>25</v>
      </c>
      <c r="C17" s="68">
        <v>526.81</v>
      </c>
    </row>
    <row r="18" spans="1:3" ht="18.75">
      <c r="A18" s="15">
        <v>38635</v>
      </c>
      <c r="B18" s="68">
        <v>1307.88</v>
      </c>
      <c r="C18" s="68">
        <v>526.81</v>
      </c>
    </row>
    <row r="19" spans="1:3" ht="18.75">
      <c r="A19" s="15">
        <v>39001</v>
      </c>
      <c r="B19" s="68">
        <v>1035.33</v>
      </c>
      <c r="C19" s="68">
        <v>526.81</v>
      </c>
    </row>
    <row r="20" spans="1:3" ht="18.75">
      <c r="A20" s="15">
        <v>39367</v>
      </c>
      <c r="B20" s="68">
        <v>453.9196799999999</v>
      </c>
      <c r="C20" s="68">
        <v>526.81</v>
      </c>
    </row>
    <row r="21" spans="1:3" ht="18.75">
      <c r="A21" s="15">
        <v>39733</v>
      </c>
      <c r="B21" s="68">
        <v>382.59</v>
      </c>
      <c r="C21" s="68">
        <v>526.81</v>
      </c>
    </row>
    <row r="22" spans="1:3" ht="18.75">
      <c r="A22" s="15">
        <v>40098</v>
      </c>
      <c r="B22" s="67" t="s">
        <v>25</v>
      </c>
      <c r="C22" s="68">
        <v>526.81</v>
      </c>
    </row>
    <row r="23" spans="1:3" ht="18.75">
      <c r="A23" s="15">
        <v>40463</v>
      </c>
      <c r="B23" s="68">
        <v>525.74</v>
      </c>
      <c r="C23" s="68">
        <v>526.81</v>
      </c>
    </row>
    <row r="24" spans="1:3" ht="18.75">
      <c r="A24" s="15">
        <v>40828</v>
      </c>
      <c r="B24" s="68">
        <v>1445.92</v>
      </c>
      <c r="C24" s="68">
        <v>526.81</v>
      </c>
    </row>
    <row r="25" spans="1:3" ht="18.75">
      <c r="A25" s="15">
        <v>41194</v>
      </c>
      <c r="B25" s="68">
        <v>533.3290559999999</v>
      </c>
      <c r="C25" s="68">
        <v>526.81</v>
      </c>
    </row>
    <row r="26" spans="1:3" ht="18.75">
      <c r="A26" s="15">
        <v>41559</v>
      </c>
      <c r="B26" s="68">
        <v>408.59</v>
      </c>
      <c r="C26" s="68">
        <v>526.81</v>
      </c>
    </row>
    <row r="27" spans="1:3" ht="18.75">
      <c r="A27" s="15">
        <v>41924</v>
      </c>
      <c r="B27" s="68">
        <v>370.93</v>
      </c>
      <c r="C27" s="68">
        <v>526.81</v>
      </c>
    </row>
    <row r="28" spans="1:3" ht="18.75">
      <c r="A28" s="15">
        <v>42289</v>
      </c>
      <c r="B28" s="68">
        <v>146.55</v>
      </c>
      <c r="C28" s="68">
        <v>526.81</v>
      </c>
    </row>
    <row r="29" spans="1:3" ht="18.75">
      <c r="A29" s="15">
        <v>42655</v>
      </c>
      <c r="B29" s="68">
        <v>347.6</v>
      </c>
      <c r="C29" s="68">
        <v>526.81</v>
      </c>
    </row>
    <row r="30" spans="1:3" ht="18.75">
      <c r="A30" s="15">
        <v>43020</v>
      </c>
      <c r="B30" s="68">
        <v>737.33</v>
      </c>
      <c r="C30" s="68">
        <v>526.81</v>
      </c>
    </row>
    <row r="31" spans="1:3" ht="18.75">
      <c r="A31" s="15">
        <v>43385</v>
      </c>
      <c r="B31" s="68">
        <v>447.59</v>
      </c>
      <c r="C31" s="68">
        <v>526.81</v>
      </c>
    </row>
    <row r="32" spans="1:3" ht="18.75">
      <c r="A32" s="15">
        <v>43750</v>
      </c>
      <c r="B32" s="68">
        <v>25.19</v>
      </c>
      <c r="C32" s="68">
        <v>526.81</v>
      </c>
    </row>
    <row r="33" spans="1:3" ht="18.75">
      <c r="A33" s="15">
        <v>44116</v>
      </c>
      <c r="B33" s="68">
        <v>124.06</v>
      </c>
      <c r="C33" s="68">
        <v>526.81</v>
      </c>
    </row>
    <row r="34" spans="1:3" ht="18.75">
      <c r="A34" s="15">
        <v>44481</v>
      </c>
      <c r="B34" s="68">
        <v>202.43</v>
      </c>
      <c r="C34" s="68">
        <v>526.81</v>
      </c>
    </row>
    <row r="35" spans="1:3" ht="18.75">
      <c r="A35" s="15">
        <v>44846</v>
      </c>
      <c r="B35" s="68">
        <v>1242.12</v>
      </c>
      <c r="C35" s="68">
        <v>526.81</v>
      </c>
    </row>
    <row r="36" spans="1:3" ht="18.75">
      <c r="A36" s="15">
        <v>45211</v>
      </c>
      <c r="B36" s="68">
        <v>279.46</v>
      </c>
      <c r="C36" s="68">
        <v>526.81</v>
      </c>
    </row>
    <row r="37" spans="1:3" ht="18.75">
      <c r="A37" s="15"/>
      <c r="B37" s="68"/>
      <c r="C37" s="68"/>
    </row>
    <row r="38" spans="1:3" ht="18.75">
      <c r="A38" s="15"/>
      <c r="B38" s="68"/>
      <c r="C38" s="68"/>
    </row>
    <row r="39" spans="1:3" ht="18.75">
      <c r="A39" s="15"/>
      <c r="B39" s="68"/>
      <c r="C39" s="68"/>
    </row>
    <row r="40" spans="1:3" ht="18.75">
      <c r="A40" s="15"/>
      <c r="B40" s="68"/>
      <c r="C40" s="68"/>
    </row>
    <row r="41" spans="1:3" ht="18.75">
      <c r="A41" s="15"/>
      <c r="B41" s="68"/>
      <c r="C41" s="68"/>
    </row>
    <row r="42" spans="1:3" ht="18.75">
      <c r="A42" s="15"/>
      <c r="B42" s="68"/>
      <c r="C42" s="68"/>
    </row>
    <row r="43" spans="1:3" ht="18.75">
      <c r="A43" s="15"/>
      <c r="B43" s="68"/>
      <c r="C43" s="68"/>
    </row>
    <row r="44" spans="1:3" ht="18.75">
      <c r="A44" s="15"/>
      <c r="B44" s="68"/>
      <c r="C44" s="68"/>
    </row>
    <row r="45" spans="1:3" ht="18.75">
      <c r="A45" s="15"/>
      <c r="B45" s="68"/>
      <c r="C45" s="68"/>
    </row>
    <row r="46" spans="1:3" ht="18.75">
      <c r="A46" s="15"/>
      <c r="B46" s="68"/>
      <c r="C46" s="68"/>
    </row>
    <row r="47" spans="1:3" ht="18.75">
      <c r="A47" s="15"/>
      <c r="B47" s="68"/>
      <c r="C47" s="68"/>
    </row>
    <row r="48" spans="1:3" ht="18.75">
      <c r="A48" s="15"/>
      <c r="B48" s="68"/>
      <c r="C48" s="68"/>
    </row>
    <row r="49" spans="1:3" ht="18.75">
      <c r="A49" s="15"/>
      <c r="B49" s="68"/>
      <c r="C49" s="68"/>
    </row>
    <row r="50" spans="1:3" ht="18.75">
      <c r="A50" s="15"/>
      <c r="B50" s="68"/>
      <c r="C50" s="68"/>
    </row>
    <row r="51" spans="1:3" ht="18.75">
      <c r="A51" s="15"/>
      <c r="B51" s="68"/>
      <c r="C51" s="68"/>
    </row>
    <row r="52" spans="1:3" ht="18.75">
      <c r="A52" s="15"/>
      <c r="B52" s="68"/>
      <c r="C52" s="68"/>
    </row>
    <row r="53" spans="1:3" ht="18.75">
      <c r="A53" s="15"/>
      <c r="B53" s="68"/>
      <c r="C53" s="68"/>
    </row>
    <row r="54" spans="1:3" ht="18.75">
      <c r="A54" s="15"/>
      <c r="B54" s="68"/>
      <c r="C54" s="68"/>
    </row>
    <row r="55" spans="1:3" ht="18.75">
      <c r="A55" s="15"/>
      <c r="B55" s="68"/>
      <c r="C55" s="68"/>
    </row>
    <row r="56" spans="1:3" ht="18.75">
      <c r="A56" s="15"/>
      <c r="B56" s="68"/>
      <c r="C56" s="68"/>
    </row>
    <row r="57" spans="1:3" ht="18.75">
      <c r="A57" s="15"/>
      <c r="B57" s="68"/>
      <c r="C57" s="68"/>
    </row>
    <row r="58" spans="1:3" ht="18.75">
      <c r="A58" s="15"/>
      <c r="B58" s="68"/>
      <c r="C58" s="68"/>
    </row>
    <row r="59" spans="1:3" ht="18.75">
      <c r="A59" s="15"/>
      <c r="B59" s="68"/>
      <c r="C59" s="68"/>
    </row>
    <row r="60" spans="1:3" ht="18.75">
      <c r="A60" s="15"/>
      <c r="B60" s="68"/>
      <c r="C60" s="68"/>
    </row>
    <row r="61" spans="1:3" ht="18.75">
      <c r="A61" s="15"/>
      <c r="B61" s="68"/>
      <c r="C61" s="68"/>
    </row>
    <row r="62" spans="1:3" ht="18.75">
      <c r="A62" s="15"/>
      <c r="B62" s="68"/>
      <c r="C62" s="68"/>
    </row>
    <row r="63" spans="1:3" ht="18.75">
      <c r="A63" s="15"/>
      <c r="B63" s="68"/>
      <c r="C63" s="68"/>
    </row>
    <row r="64" spans="1:3" ht="18.75">
      <c r="A64" s="15"/>
      <c r="B64" s="68"/>
      <c r="C64" s="68"/>
    </row>
    <row r="65" spans="1:3" ht="18.75">
      <c r="A65" s="15"/>
      <c r="B65" s="68"/>
      <c r="C65" s="68"/>
    </row>
    <row r="66" spans="1:3" ht="18.75">
      <c r="A66" s="15"/>
      <c r="B66" s="68"/>
      <c r="C66" s="68"/>
    </row>
    <row r="67" spans="1:3" ht="18.75">
      <c r="A67" s="15"/>
      <c r="B67" s="68"/>
      <c r="C67" s="68"/>
    </row>
    <row r="68" spans="1:3" ht="18.75">
      <c r="A68" s="15"/>
      <c r="B68" s="68"/>
      <c r="C68" s="68"/>
    </row>
    <row r="69" spans="1:3" ht="18.75">
      <c r="A69" s="15"/>
      <c r="B69" s="68"/>
      <c r="C69" s="68"/>
    </row>
    <row r="70" spans="1:3" ht="18.75">
      <c r="A70" s="15"/>
      <c r="B70" s="68"/>
      <c r="C70" s="68"/>
    </row>
    <row r="71" spans="1:3" ht="18.75">
      <c r="A71" s="15"/>
      <c r="B71" s="68"/>
      <c r="C71" s="68"/>
    </row>
    <row r="72" spans="1:3" ht="18.75">
      <c r="A72" s="15"/>
      <c r="B72" s="68"/>
      <c r="C72" s="68"/>
    </row>
    <row r="73" spans="1:3" ht="18.75">
      <c r="A73" s="15"/>
      <c r="B73" s="68"/>
      <c r="C73" s="68"/>
    </row>
    <row r="74" spans="1:3" ht="18.75">
      <c r="A74" s="15"/>
      <c r="B74" s="68"/>
      <c r="C74" s="68"/>
    </row>
    <row r="75" spans="1:3" ht="18.75">
      <c r="A75" s="15"/>
      <c r="B75" s="68"/>
      <c r="C75" s="68"/>
    </row>
    <row r="76" spans="1:3" ht="18.75">
      <c r="A76" s="15"/>
      <c r="B76" s="68"/>
      <c r="C76" s="68"/>
    </row>
    <row r="77" spans="1:3" ht="18.75">
      <c r="A77" s="15"/>
      <c r="B77" s="68"/>
      <c r="C77" s="68"/>
    </row>
    <row r="78" spans="1:3" ht="18.75">
      <c r="A78" s="15"/>
      <c r="B78" s="68"/>
      <c r="C78" s="68"/>
    </row>
    <row r="79" spans="1:3" ht="18.75">
      <c r="A79" s="15"/>
      <c r="B79" s="68"/>
      <c r="C79" s="68"/>
    </row>
    <row r="80" spans="1:3" ht="18.75">
      <c r="A80" s="15"/>
      <c r="B80" s="68"/>
      <c r="C80" s="68"/>
    </row>
    <row r="81" ht="18.75">
      <c r="A81" s="15"/>
    </row>
    <row r="82" ht="18.75">
      <c r="A82" s="15"/>
    </row>
    <row r="83" ht="18.75">
      <c r="A83" s="15"/>
    </row>
    <row r="84" ht="18.75">
      <c r="A84" s="15"/>
    </row>
    <row r="85" ht="18.75">
      <c r="A85" s="15"/>
    </row>
    <row r="86" ht="18.75">
      <c r="A86" s="15"/>
    </row>
    <row r="87" ht="18.75">
      <c r="A87" s="15"/>
    </row>
    <row r="88" ht="18.75">
      <c r="A88" s="15"/>
    </row>
    <row r="89" ht="18.75">
      <c r="A89" s="15"/>
    </row>
    <row r="90" ht="18.75">
      <c r="A90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2007-11-30T04:16:33Z</cp:lastPrinted>
  <dcterms:created xsi:type="dcterms:W3CDTF">1994-03-03T14:10:13Z</dcterms:created>
  <dcterms:modified xsi:type="dcterms:W3CDTF">2024-06-13T01:01:29Z</dcterms:modified>
  <cp:category/>
  <cp:version/>
  <cp:contentType/>
  <cp:contentStatus/>
</cp:coreProperties>
</file>