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<sst xmlns="http://schemas.openxmlformats.org/spreadsheetml/2006/main" count="30" uniqueCount="25">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</sst>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'W.1C-H.05'!$A$7:$A$32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'W.1C-H.05'!$N$7:$N$32</c:f>
              <c:numCache>
                <c:ptCount val="26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124.07000000000002</c:v>
                </c:pt>
                <c:pt idx="23">
                  <c:v>225.48153600000003</c:v>
                </c:pt>
                <c:pt idx="24">
                  <c:v>989.0588159999996</c:v>
                </c:pt>
                <c:pt idx="25">
                  <c:v>195.5715840000001</c:v>
                </c:pt>
              </c:numCache>
            </c:numRef>
          </c:val>
        </c:ser>
        <c:gapWidth val="100"/>
        <c:axId val="58274144"/>
        <c:axId val="54705249"/>
      </c:barChart>
      <c:lineChart>
        <c:grouping val="standard"/>
        <c:varyColors val="0"/>
        <c:ser>
          <c:idx val="1"/>
          <c:order val="1"/>
          <c:tx>
            <c:v>ค่าเฉลี่ย 520.2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'W.1C-H.05'!$A$7:$A$32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'W.1C-H.05'!$P$7:$P$31</c:f>
              <c:numCache>
                <c:ptCount val="25"/>
                <c:pt idx="0">
                  <c:v>520.1551340225914</c:v>
                </c:pt>
                <c:pt idx="1">
                  <c:v>520.1551340225914</c:v>
                </c:pt>
                <c:pt idx="2">
                  <c:v>520.1551340225914</c:v>
                </c:pt>
                <c:pt idx="3">
                  <c:v>520.1551340225914</c:v>
                </c:pt>
                <c:pt idx="4">
                  <c:v>520.1551340225914</c:v>
                </c:pt>
                <c:pt idx="5">
                  <c:v>520.1551340225914</c:v>
                </c:pt>
                <c:pt idx="6">
                  <c:v>520.1551340225914</c:v>
                </c:pt>
                <c:pt idx="7">
                  <c:v>520.1551340225914</c:v>
                </c:pt>
                <c:pt idx="8">
                  <c:v>520.1551340225914</c:v>
                </c:pt>
                <c:pt idx="9">
                  <c:v>520.1551340225914</c:v>
                </c:pt>
                <c:pt idx="10">
                  <c:v>520.1551340225914</c:v>
                </c:pt>
                <c:pt idx="11">
                  <c:v>520.1551340225914</c:v>
                </c:pt>
                <c:pt idx="12">
                  <c:v>520.1551340225914</c:v>
                </c:pt>
                <c:pt idx="13">
                  <c:v>520.1551340225914</c:v>
                </c:pt>
                <c:pt idx="14">
                  <c:v>520.1551340225914</c:v>
                </c:pt>
                <c:pt idx="15">
                  <c:v>520.1551340225914</c:v>
                </c:pt>
                <c:pt idx="16">
                  <c:v>520.1551340225914</c:v>
                </c:pt>
                <c:pt idx="17">
                  <c:v>520.1551340225914</c:v>
                </c:pt>
                <c:pt idx="18">
                  <c:v>520.1551340225914</c:v>
                </c:pt>
                <c:pt idx="19">
                  <c:v>520.1551340225914</c:v>
                </c:pt>
                <c:pt idx="20">
                  <c:v>520.1551340225914</c:v>
                </c:pt>
                <c:pt idx="21">
                  <c:v>520.1551340225914</c:v>
                </c:pt>
                <c:pt idx="22">
                  <c:v>520.1551340225914</c:v>
                </c:pt>
                <c:pt idx="23">
                  <c:v>520.1551340225914</c:v>
                </c:pt>
                <c:pt idx="24">
                  <c:v>520.1551340225914</c:v>
                </c:pt>
              </c:numCache>
            </c:numRef>
          </c:val>
          <c:smooth val="0"/>
        </c:ser>
        <c:axId val="58274144"/>
        <c:axId val="54705249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705249"/>
        <c:crossesAt val="0"/>
        <c:auto val="1"/>
        <c:lblOffset val="100"/>
        <c:tickLblSkip val="1"/>
        <c:noMultiLvlLbl val="0"/>
      </c:catAx>
      <c:valAx>
        <c:axId val="5470524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19">
      <selection activeCell="S31" sqref="S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31">$N$38</f>
        <v>520.1551340225914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30">N8*1000000/(365*86400)</f>
        <v>4.053779807204465</v>
      </c>
      <c r="P8" s="38">
        <f t="shared" si="0"/>
        <v>520.1551340225914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520.1551340225914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520.1551340225914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520.1551340225914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520.1551340225914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520.1551340225914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520.1551340225914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520.1551340225914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520.1551340225914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520.1551340225914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520.1551340225914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520.1551340225914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520.1551340225914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520.1551340225914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520.1551340225914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520.1551340225914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520.1551340225914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 aca="true" t="shared" si="4" ref="N25:N30">SUM(B25:M25)</f>
        <v>347.6</v>
      </c>
      <c r="O25" s="37">
        <f t="shared" si="2"/>
        <v>11.02232369355657</v>
      </c>
      <c r="P25" s="38">
        <f t="shared" si="0"/>
        <v>520.1551340225914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 t="shared" si="4"/>
        <v>737.33</v>
      </c>
      <c r="O26" s="37">
        <f t="shared" si="2"/>
        <v>23.380580923389143</v>
      </c>
      <c r="P26" s="38">
        <f t="shared" si="0"/>
        <v>520.1551340225914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 t="shared" si="4"/>
        <v>447.58000000000004</v>
      </c>
      <c r="O27" s="37">
        <f t="shared" si="2"/>
        <v>14.192668696093355</v>
      </c>
      <c r="P27" s="38">
        <f t="shared" si="0"/>
        <v>520.1551340225914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 t="shared" si="4"/>
        <v>251.17</v>
      </c>
      <c r="O28" s="37">
        <f t="shared" si="2"/>
        <v>7.964548452562151</v>
      </c>
      <c r="P28" s="38">
        <f t="shared" si="0"/>
        <v>520.1551340225914</v>
      </c>
    </row>
    <row r="29" spans="1:16" ht="15" customHeight="1">
      <c r="A29" s="32">
        <v>2563</v>
      </c>
      <c r="B29" s="35">
        <v>2.43</v>
      </c>
      <c r="C29" s="35">
        <v>0.73</v>
      </c>
      <c r="D29" s="35">
        <v>1.73</v>
      </c>
      <c r="E29" s="35">
        <v>21.78</v>
      </c>
      <c r="F29" s="35">
        <v>43.6</v>
      </c>
      <c r="G29" s="35">
        <v>17.21</v>
      </c>
      <c r="H29" s="35">
        <v>13.43</v>
      </c>
      <c r="I29" s="35">
        <v>5.44</v>
      </c>
      <c r="J29" s="35">
        <v>2.75</v>
      </c>
      <c r="K29" s="35">
        <v>4.66</v>
      </c>
      <c r="L29" s="35">
        <v>7.73</v>
      </c>
      <c r="M29" s="35">
        <v>2.58</v>
      </c>
      <c r="N29" s="36">
        <f t="shared" si="4"/>
        <v>124.07000000000002</v>
      </c>
      <c r="O29" s="37">
        <f t="shared" si="2"/>
        <v>3.9342338914256727</v>
      </c>
      <c r="P29" s="38">
        <f t="shared" si="0"/>
        <v>520.1551340225914</v>
      </c>
    </row>
    <row r="30" spans="1:16" ht="15" customHeight="1">
      <c r="A30" s="43">
        <v>2564</v>
      </c>
      <c r="B30" s="44">
        <v>31.331231999999996</v>
      </c>
      <c r="C30" s="44">
        <v>4.851360000000002</v>
      </c>
      <c r="D30" s="44">
        <v>14.857344</v>
      </c>
      <c r="E30" s="44">
        <v>31.844448000000007</v>
      </c>
      <c r="F30" s="44">
        <v>37.025856</v>
      </c>
      <c r="G30" s="44">
        <v>19.402848000000002</v>
      </c>
      <c r="H30" s="44">
        <v>28.11456</v>
      </c>
      <c r="I30" s="44">
        <v>28.74268800000001</v>
      </c>
      <c r="J30" s="44">
        <v>4.383936</v>
      </c>
      <c r="K30" s="44">
        <v>5.530464000000001</v>
      </c>
      <c r="L30" s="44">
        <v>6.837695999999999</v>
      </c>
      <c r="M30" s="44">
        <v>12.559104</v>
      </c>
      <c r="N30" s="45">
        <f t="shared" si="4"/>
        <v>225.48153600000003</v>
      </c>
      <c r="O30" s="46">
        <f t="shared" si="2"/>
        <v>7.149972602739727</v>
      </c>
      <c r="P30" s="38">
        <f t="shared" si="0"/>
        <v>520.1551340225914</v>
      </c>
    </row>
    <row r="31" spans="1:16" ht="15" customHeight="1">
      <c r="A31" s="32">
        <v>2565</v>
      </c>
      <c r="B31" s="35">
        <v>26.301023999999998</v>
      </c>
      <c r="C31" s="35">
        <v>71.44416000000002</v>
      </c>
      <c r="D31" s="35">
        <v>12.407039999999993</v>
      </c>
      <c r="E31" s="35">
        <v>54.761183999999986</v>
      </c>
      <c r="F31" s="35">
        <v>362.7028799999992</v>
      </c>
      <c r="G31" s="35">
        <v>359.7829920000004</v>
      </c>
      <c r="H31" s="35">
        <v>56.81707200000002</v>
      </c>
      <c r="I31" s="35">
        <v>14.209344000000007</v>
      </c>
      <c r="J31" s="35">
        <v>12.827807999999997</v>
      </c>
      <c r="K31" s="35">
        <v>12.442463999999998</v>
      </c>
      <c r="L31" s="35">
        <v>2.740608</v>
      </c>
      <c r="M31" s="35">
        <v>2.62224</v>
      </c>
      <c r="N31" s="36">
        <f>SUM(B31:M31)</f>
        <v>989.0588159999996</v>
      </c>
      <c r="O31" s="37">
        <f>N31*1000000/(365*86400)</f>
        <v>31.36284931506848</v>
      </c>
      <c r="P31" s="38">
        <f t="shared" si="0"/>
        <v>520.1551340225914</v>
      </c>
    </row>
    <row r="32" spans="1:16" ht="15" customHeight="1">
      <c r="A32" s="47">
        <v>2566</v>
      </c>
      <c r="B32" s="48">
        <v>1.9439999999999997</v>
      </c>
      <c r="C32" s="48">
        <v>1.7621280000000006</v>
      </c>
      <c r="D32" s="48">
        <v>1.6649280000000013</v>
      </c>
      <c r="E32" s="48">
        <v>1.899072000000001</v>
      </c>
      <c r="F32" s="48">
        <v>2.308176000000002</v>
      </c>
      <c r="G32" s="48">
        <v>34.08220800000004</v>
      </c>
      <c r="H32" s="48">
        <v>116.40067200000004</v>
      </c>
      <c r="I32" s="48">
        <v>23.727600000000006</v>
      </c>
      <c r="J32" s="48">
        <v>9.775295999999996</v>
      </c>
      <c r="K32" s="48">
        <v>2.0075040000000017</v>
      </c>
      <c r="L32" s="48"/>
      <c r="M32" s="48"/>
      <c r="N32" s="49">
        <f>SUM(B32:M32)</f>
        <v>195.5715840000001</v>
      </c>
      <c r="O32" s="50">
        <f>N32*1000000/(365*86400)</f>
        <v>6.201534246575346</v>
      </c>
      <c r="P32" s="38"/>
    </row>
    <row r="33" spans="1:16" ht="15" customHeight="1">
      <c r="A33" s="32">
        <v>2567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4" t="s">
        <v>19</v>
      </c>
      <c r="B37" s="41">
        <f>MAX(B7:B31)</f>
        <v>107.90928000000002</v>
      </c>
      <c r="C37" s="41">
        <f aca="true" t="shared" si="5" ref="C37:M37">MAX(C7:C31)</f>
        <v>171.63532800000002</v>
      </c>
      <c r="D37" s="41">
        <f t="shared" si="5"/>
        <v>97.1</v>
      </c>
      <c r="E37" s="41">
        <f t="shared" si="5"/>
        <v>119.37</v>
      </c>
      <c r="F37" s="41">
        <f t="shared" si="5"/>
        <v>378.10368</v>
      </c>
      <c r="G37" s="41">
        <f t="shared" si="5"/>
        <v>499.27536</v>
      </c>
      <c r="H37" s="41">
        <f t="shared" si="5"/>
        <v>241.21</v>
      </c>
      <c r="I37" s="41">
        <f t="shared" si="5"/>
        <v>176.17392</v>
      </c>
      <c r="J37" s="41">
        <f t="shared" si="5"/>
        <v>39.3</v>
      </c>
      <c r="K37" s="41">
        <f t="shared" si="5"/>
        <v>83.85</v>
      </c>
      <c r="L37" s="41">
        <f t="shared" si="5"/>
        <v>80.25696</v>
      </c>
      <c r="M37" s="41">
        <f t="shared" si="5"/>
        <v>104.11632</v>
      </c>
      <c r="N37" s="41">
        <f>MAX(N7:N31)</f>
        <v>1386.905326564784</v>
      </c>
      <c r="O37" s="37">
        <f>N37*1000000/(365*86400)</f>
        <v>43.978479406544395</v>
      </c>
      <c r="P37" s="42"/>
    </row>
    <row r="38" spans="1:16" ht="15" customHeight="1">
      <c r="A38" s="34" t="s">
        <v>16</v>
      </c>
      <c r="B38" s="41">
        <f>AVERAGE(B7:B31)</f>
        <v>18.2623024</v>
      </c>
      <c r="C38" s="41">
        <f aca="true" t="shared" si="6" ref="C38:M38">AVERAGE(C7:C31)</f>
        <v>21.90492864000001</v>
      </c>
      <c r="D38" s="41">
        <f t="shared" si="6"/>
        <v>19.4935136</v>
      </c>
      <c r="E38" s="41">
        <f t="shared" si="6"/>
        <v>32.42999968000001</v>
      </c>
      <c r="F38" s="41">
        <f t="shared" si="6"/>
        <v>101.37298687999997</v>
      </c>
      <c r="G38" s="41">
        <f t="shared" si="6"/>
        <v>146.57727904</v>
      </c>
      <c r="H38" s="41">
        <f t="shared" si="6"/>
        <v>81.296944</v>
      </c>
      <c r="I38" s="41">
        <f t="shared" si="6"/>
        <v>46.04908096</v>
      </c>
      <c r="J38" s="41">
        <f t="shared" si="6"/>
        <v>13.420600640000002</v>
      </c>
      <c r="K38" s="41">
        <f t="shared" si="6"/>
        <v>15.666655680000002</v>
      </c>
      <c r="L38" s="41">
        <f t="shared" si="6"/>
        <v>10.73457082259136</v>
      </c>
      <c r="M38" s="41">
        <f t="shared" si="6"/>
        <v>12.946271679999997</v>
      </c>
      <c r="N38" s="41">
        <f>SUM(B38:M38)</f>
        <v>520.1551340225914</v>
      </c>
      <c r="O38" s="37">
        <f>N38*1000000/(365*86400)</f>
        <v>16.494011099143563</v>
      </c>
      <c r="P38" s="42"/>
    </row>
    <row r="39" spans="1:16" ht="15" customHeight="1">
      <c r="A39" s="34" t="s">
        <v>20</v>
      </c>
      <c r="B39" s="41">
        <f>MIN(B7:B31)</f>
        <v>2.43</v>
      </c>
      <c r="C39" s="41">
        <f aca="true" t="shared" si="7" ref="C39:M39">MIN(C7:C31)</f>
        <v>0.3</v>
      </c>
      <c r="D39" s="41">
        <f t="shared" si="7"/>
        <v>1.4</v>
      </c>
      <c r="E39" s="41">
        <f t="shared" si="7"/>
        <v>3.09</v>
      </c>
      <c r="F39" s="41">
        <f t="shared" si="7"/>
        <v>13.66</v>
      </c>
      <c r="G39" s="41">
        <f t="shared" si="7"/>
        <v>15.9</v>
      </c>
      <c r="H39" s="41">
        <f t="shared" si="7"/>
        <v>13.43</v>
      </c>
      <c r="I39" s="41">
        <f t="shared" si="7"/>
        <v>5.44</v>
      </c>
      <c r="J39" s="41">
        <f t="shared" si="7"/>
        <v>2.75</v>
      </c>
      <c r="K39" s="41">
        <f t="shared" si="7"/>
        <v>2.21</v>
      </c>
      <c r="L39" s="41">
        <f t="shared" si="7"/>
        <v>2.34</v>
      </c>
      <c r="M39" s="41">
        <f t="shared" si="7"/>
        <v>0.99</v>
      </c>
      <c r="N39" s="41">
        <f>MIN(N7:N31)</f>
        <v>124.07000000000002</v>
      </c>
      <c r="O39" s="37">
        <f>N39*1000000/(365*86400)</f>
        <v>3.9342338914256727</v>
      </c>
      <c r="P39" s="42"/>
    </row>
    <row r="40" spans="1:15" ht="21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</row>
    <row r="41" spans="1:15" ht="18" customHeight="1">
      <c r="A41" s="23"/>
      <c r="B41" s="54" t="s">
        <v>24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25"/>
      <c r="O41" s="18"/>
    </row>
    <row r="42" spans="1:15" ht="18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24.75" customHeight="1">
      <c r="A48" s="26"/>
      <c r="B48" s="27"/>
      <c r="C48" s="28"/>
      <c r="D48" s="1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18"/>
    </row>
    <row r="49" spans="1:15" ht="24.75" customHeight="1">
      <c r="A49" s="26"/>
      <c r="B49" s="27"/>
      <c r="C49" s="27"/>
      <c r="D49" s="27"/>
      <c r="E49" s="18"/>
      <c r="F49" s="27"/>
      <c r="G49" s="27"/>
      <c r="H49" s="27"/>
      <c r="I49" s="27"/>
      <c r="J49" s="27"/>
      <c r="K49" s="27"/>
      <c r="L49" s="27"/>
      <c r="M49" s="27"/>
      <c r="N49" s="29"/>
      <c r="O49" s="18"/>
    </row>
    <row r="50" spans="1:15" ht="24.75" customHeight="1">
      <c r="A50" s="26"/>
      <c r="B50" s="27"/>
      <c r="C50" s="27"/>
      <c r="D50" s="27"/>
      <c r="E50" s="18"/>
      <c r="F50" s="27"/>
      <c r="G50" s="27"/>
      <c r="H50" s="27"/>
      <c r="I50" s="27"/>
      <c r="J50" s="27"/>
      <c r="K50" s="27"/>
      <c r="L50" s="27"/>
      <c r="M50" s="27"/>
      <c r="N50" s="29"/>
      <c r="O50" s="18"/>
    </row>
    <row r="51" spans="1:15" ht="24.75" customHeight="1">
      <c r="A51" s="26"/>
      <c r="B51" s="27"/>
      <c r="C51" s="27"/>
      <c r="D51" s="27"/>
      <c r="E51" s="18"/>
      <c r="F51" s="27"/>
      <c r="G51" s="27"/>
      <c r="H51" s="27"/>
      <c r="I51" s="27"/>
      <c r="J51" s="27"/>
      <c r="K51" s="27"/>
      <c r="L51" s="27"/>
      <c r="M51" s="27"/>
      <c r="N51" s="29"/>
      <c r="O51" s="18"/>
    </row>
    <row r="52" spans="1:15" ht="24.75" customHeight="1">
      <c r="A52" s="26"/>
      <c r="B52" s="27"/>
      <c r="C52" s="27"/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2:O2"/>
    <mergeCell ref="L3:O3"/>
    <mergeCell ref="A3:D3"/>
    <mergeCell ref="B41:M4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2016-07-13T04:38:10Z</cp:lastPrinted>
  <dcterms:created xsi:type="dcterms:W3CDTF">1994-01-31T08:04:27Z</dcterms:created>
  <dcterms:modified xsi:type="dcterms:W3CDTF">2024-02-20T03:05:01Z</dcterms:modified>
  <cp:category/>
  <cp:version/>
  <cp:contentType/>
  <cp:contentStatus/>
</cp:coreProperties>
</file>