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<sst xmlns="http://schemas.openxmlformats.org/spreadsheetml/2006/main" count="111" uniqueCount="24">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</sst>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233" fontId="0" fillId="0" borderId="0" xfId="0" applyAlignment="1">
      <alignment/>
    </xf>
    <xf numFmtId="0" fontId="23" fillId="0" borderId="0" xfId="47" applyFont="1">
      <alignment/>
      <protection/>
    </xf>
    <xf numFmtId="239" fontId="24" fillId="0" borderId="0" xfId="47" applyNumberFormat="1" applyFont="1" applyAlignment="1">
      <alignment horizontal="centerContinuous"/>
      <protection/>
    </xf>
    <xf numFmtId="2" fontId="23" fillId="0" borderId="0" xfId="47" applyNumberFormat="1" applyFont="1" applyAlignment="1">
      <alignment horizontal="centerContinuous"/>
      <protection/>
    </xf>
    <xf numFmtId="239" fontId="23" fillId="0" borderId="0" xfId="47" applyNumberFormat="1" applyFont="1" applyAlignment="1">
      <alignment horizontal="centerContinuous"/>
      <protection/>
    </xf>
    <xf numFmtId="0" fontId="23" fillId="0" borderId="0" xfId="47" applyFont="1" applyAlignment="1">
      <alignment horizontal="center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2" fontId="23" fillId="0" borderId="0" xfId="47" applyNumberFormat="1" applyFont="1" applyAlignment="1">
      <alignment horizontal="right"/>
      <protection/>
    </xf>
    <xf numFmtId="239" fontId="23" fillId="0" borderId="0" xfId="47" applyNumberFormat="1" applyFont="1">
      <alignment/>
      <protection/>
    </xf>
    <xf numFmtId="0" fontId="25" fillId="0" borderId="0" xfId="47" applyFont="1" applyAlignment="1">
      <alignment horizontal="left"/>
      <protection/>
    </xf>
    <xf numFmtId="2" fontId="25" fillId="0" borderId="0" xfId="47" applyNumberFormat="1" applyFont="1">
      <alignment/>
      <protection/>
    </xf>
    <xf numFmtId="239" fontId="25" fillId="0" borderId="0" xfId="47" applyNumberFormat="1" applyFont="1" applyAlignment="1">
      <alignment horizontal="right"/>
      <protection/>
    </xf>
    <xf numFmtId="239" fontId="25" fillId="0" borderId="0" xfId="47" applyNumberFormat="1" applyFont="1">
      <alignment/>
      <protection/>
    </xf>
    <xf numFmtId="2" fontId="25" fillId="0" borderId="0" xfId="47" applyNumberFormat="1" applyFont="1" applyAlignment="1">
      <alignment horizontal="right"/>
      <protection/>
    </xf>
    <xf numFmtId="239" fontId="25" fillId="0" borderId="0" xfId="47" applyNumberFormat="1" applyFont="1" applyAlignment="1">
      <alignment horizontal="center"/>
      <protection/>
    </xf>
    <xf numFmtId="239" fontId="26" fillId="0" borderId="0" xfId="47" applyNumberFormat="1" applyFont="1">
      <alignment/>
      <protection/>
    </xf>
    <xf numFmtId="2" fontId="26" fillId="0" borderId="0" xfId="47" applyNumberFormat="1" applyFont="1">
      <alignment/>
      <protection/>
    </xf>
    <xf numFmtId="0" fontId="26" fillId="0" borderId="0" xfId="47" applyFont="1" applyAlignment="1">
      <alignment horizontal="left"/>
      <protection/>
    </xf>
    <xf numFmtId="2" fontId="26" fillId="0" borderId="0" xfId="47" applyNumberFormat="1" applyFont="1" applyAlignment="1">
      <alignment horizontal="left"/>
      <protection/>
    </xf>
    <xf numFmtId="239" fontId="26" fillId="0" borderId="0" xfId="47" applyNumberFormat="1" applyFont="1" applyAlignment="1">
      <alignment horizontal="right"/>
      <protection/>
    </xf>
    <xf numFmtId="2" fontId="26" fillId="0" borderId="0" xfId="47" applyNumberFormat="1" applyFont="1" applyAlignment="1">
      <alignment horizontal="center"/>
      <protection/>
    </xf>
    <xf numFmtId="239" fontId="26" fillId="0" borderId="0" xfId="47" applyNumberFormat="1" applyFont="1" applyAlignment="1">
      <alignment horizontal="center"/>
      <protection/>
    </xf>
    <xf numFmtId="2" fontId="26" fillId="0" borderId="0" xfId="47" applyNumberFormat="1" applyFont="1" applyAlignment="1">
      <alignment horizontal="right"/>
      <protection/>
    </xf>
    <xf numFmtId="245" fontId="0" fillId="0" borderId="0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0" fontId="26" fillId="0" borderId="10" xfId="47" applyFont="1" applyBorder="1" applyAlignment="1">
      <alignment horizontal="center"/>
      <protection/>
    </xf>
    <xf numFmtId="2" fontId="26" fillId="0" borderId="11" xfId="47" applyNumberFormat="1" applyFont="1" applyBorder="1" applyAlignment="1">
      <alignment horizontal="centerContinuous"/>
      <protection/>
    </xf>
    <xf numFmtId="239" fontId="27" fillId="0" borderId="11" xfId="47" applyNumberFormat="1" applyFont="1" applyBorder="1" applyAlignment="1">
      <alignment horizontal="centerContinuous"/>
      <protection/>
    </xf>
    <xf numFmtId="2" fontId="27" fillId="0" borderId="11" xfId="47" applyNumberFormat="1" applyFont="1" applyBorder="1" applyAlignment="1">
      <alignment horizontal="centerContinuous"/>
      <protection/>
    </xf>
    <xf numFmtId="239" fontId="27" fillId="0" borderId="12" xfId="47" applyNumberFormat="1" applyFont="1" applyBorder="1" applyAlignment="1">
      <alignment horizontal="centerContinuous"/>
      <protection/>
    </xf>
    <xf numFmtId="239" fontId="26" fillId="0" borderId="11" xfId="47" applyNumberFormat="1" applyFont="1" applyBorder="1" applyAlignment="1">
      <alignment horizontal="centerContinuous"/>
      <protection/>
    </xf>
    <xf numFmtId="2" fontId="26" fillId="0" borderId="13" xfId="47" applyNumberFormat="1" applyFont="1" applyBorder="1" applyAlignment="1">
      <alignment horizontal="centerContinuous"/>
      <protection/>
    </xf>
    <xf numFmtId="2" fontId="27" fillId="0" borderId="14" xfId="47" applyNumberFormat="1" applyFont="1" applyBorder="1" applyAlignment="1">
      <alignment horizontal="centerContinuous"/>
      <protection/>
    </xf>
    <xf numFmtId="0" fontId="26" fillId="0" borderId="15" xfId="47" applyFont="1" applyBorder="1" applyAlignment="1">
      <alignment horizontal="center"/>
      <protection/>
    </xf>
    <xf numFmtId="2" fontId="26" fillId="0" borderId="16" xfId="47" applyNumberFormat="1" applyFont="1" applyBorder="1" applyAlignment="1">
      <alignment horizontal="centerContinuous"/>
      <protection/>
    </xf>
    <xf numFmtId="2" fontId="26" fillId="0" borderId="17" xfId="47" applyNumberFormat="1" applyFont="1" applyBorder="1" applyAlignment="1">
      <alignment horizontal="centerContinuous"/>
      <protection/>
    </xf>
    <xf numFmtId="239" fontId="26" fillId="0" borderId="16" xfId="47" applyNumberFormat="1" applyFont="1" applyBorder="1" applyAlignment="1">
      <alignment horizontal="centerContinuous"/>
      <protection/>
    </xf>
    <xf numFmtId="0" fontId="26" fillId="0" borderId="16" xfId="47" applyFont="1" applyBorder="1" applyAlignment="1">
      <alignment horizontal="centerContinuous"/>
      <protection/>
    </xf>
    <xf numFmtId="239" fontId="26" fillId="0" borderId="18" xfId="47" applyNumberFormat="1" applyFont="1" applyBorder="1" applyAlignment="1">
      <alignment horizontal="centerContinuous"/>
      <protection/>
    </xf>
    <xf numFmtId="2" fontId="26" fillId="0" borderId="15" xfId="47" applyNumberFormat="1" applyFont="1" applyBorder="1" applyAlignment="1">
      <alignment horizontal="center"/>
      <protection/>
    </xf>
    <xf numFmtId="2" fontId="27" fillId="0" borderId="19" xfId="47" applyNumberFormat="1" applyFont="1" applyBorder="1">
      <alignment/>
      <protection/>
    </xf>
    <xf numFmtId="239" fontId="27" fillId="0" borderId="19" xfId="47" applyNumberFormat="1" applyFont="1" applyBorder="1" applyAlignment="1">
      <alignment horizontal="center"/>
      <protection/>
    </xf>
    <xf numFmtId="2" fontId="27" fillId="0" borderId="19" xfId="47" applyNumberFormat="1" applyFont="1" applyBorder="1" applyAlignment="1">
      <alignment horizontal="left"/>
      <protection/>
    </xf>
    <xf numFmtId="2" fontId="27" fillId="0" borderId="19" xfId="47" applyNumberFormat="1" applyFont="1" applyBorder="1" applyAlignment="1">
      <alignment horizontal="center"/>
      <protection/>
    </xf>
    <xf numFmtId="239" fontId="27" fillId="0" borderId="15" xfId="47" applyNumberFormat="1" applyFont="1" applyBorder="1" applyAlignment="1">
      <alignment horizontal="center"/>
      <protection/>
    </xf>
    <xf numFmtId="2" fontId="0" fillId="0" borderId="0" xfId="47" applyNumberFormat="1" applyFont="1">
      <alignment/>
      <protection/>
    </xf>
    <xf numFmtId="0" fontId="0" fillId="0" borderId="0" xfId="47" applyFont="1" applyBorder="1" applyAlignment="1">
      <alignment horizontal="right"/>
      <protection/>
    </xf>
    <xf numFmtId="0" fontId="26" fillId="0" borderId="18" xfId="47" applyFont="1" applyBorder="1">
      <alignment/>
      <protection/>
    </xf>
    <xf numFmtId="2" fontId="27" fillId="0" borderId="16" xfId="47" applyNumberFormat="1" applyFont="1" applyBorder="1">
      <alignment/>
      <protection/>
    </xf>
    <xf numFmtId="2" fontId="27" fillId="0" borderId="16" xfId="47" applyNumberFormat="1" applyFont="1" applyBorder="1" applyAlignment="1">
      <alignment horizontal="center"/>
      <protection/>
    </xf>
    <xf numFmtId="239" fontId="27" fillId="0" borderId="16" xfId="47" applyNumberFormat="1" applyFont="1" applyBorder="1" applyAlignment="1">
      <alignment horizontal="right"/>
      <protection/>
    </xf>
    <xf numFmtId="239" fontId="27" fillId="0" borderId="16" xfId="47" applyNumberFormat="1" applyFont="1" applyBorder="1" applyAlignment="1">
      <alignment horizontal="center"/>
      <protection/>
    </xf>
    <xf numFmtId="239" fontId="27" fillId="0" borderId="18" xfId="47" applyNumberFormat="1" applyFont="1" applyBorder="1">
      <alignment/>
      <protection/>
    </xf>
    <xf numFmtId="0" fontId="0" fillId="0" borderId="20" xfId="47" applyFont="1" applyBorder="1" applyAlignment="1">
      <alignment horizontal="right"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239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239" fontId="0" fillId="0" borderId="26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7" applyFont="1">
      <alignment/>
      <protection/>
    </xf>
    <xf numFmtId="2" fontId="0" fillId="0" borderId="0" xfId="47" applyNumberFormat="1" applyFont="1" applyBorder="1">
      <alignment/>
      <protection/>
    </xf>
    <xf numFmtId="2" fontId="0" fillId="0" borderId="28" xfId="47" applyNumberFormat="1" applyFont="1" applyBorder="1" applyAlignment="1">
      <alignment horizontal="right"/>
      <protection/>
    </xf>
    <xf numFmtId="239" fontId="0" fillId="0" borderId="27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0" fontId="0" fillId="0" borderId="20" xfId="47" applyFont="1" applyBorder="1">
      <alignment/>
      <protection/>
    </xf>
    <xf numFmtId="2" fontId="0" fillId="0" borderId="25" xfId="47" applyNumberFormat="1" applyFont="1" applyFill="1" applyBorder="1" applyAlignment="1">
      <alignment horizontal="right"/>
      <protection/>
    </xf>
    <xf numFmtId="0" fontId="0" fillId="0" borderId="24" xfId="47" applyFont="1" applyBorder="1" applyAlignment="1">
      <alignment horizontal="right"/>
      <protection/>
    </xf>
    <xf numFmtId="0" fontId="0" fillId="0" borderId="27" xfId="47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0" xfId="47" applyFont="1" applyBorder="1">
      <alignment/>
      <protection/>
    </xf>
    <xf numFmtId="0" fontId="0" fillId="0" borderId="20" xfId="47" applyFont="1" applyFill="1" applyBorder="1">
      <alignment/>
      <protection/>
    </xf>
    <xf numFmtId="2" fontId="0" fillId="18" borderId="28" xfId="47" applyNumberFormat="1" applyFont="1" applyFill="1" applyBorder="1" applyAlignment="1">
      <alignment horizontal="right"/>
      <protection/>
    </xf>
    <xf numFmtId="2" fontId="0" fillId="18" borderId="25" xfId="47" applyNumberFormat="1" applyFont="1" applyFill="1" applyBorder="1" applyAlignment="1">
      <alignment horizontal="right"/>
      <protection/>
    </xf>
    <xf numFmtId="239" fontId="0" fillId="0" borderId="27" xfId="47" applyNumberFormat="1" applyFont="1" applyFill="1" applyBorder="1" applyAlignment="1">
      <alignment horizontal="right"/>
      <protection/>
    </xf>
    <xf numFmtId="2" fontId="28" fillId="0" borderId="0" xfId="47" applyNumberFormat="1" applyFont="1">
      <alignment/>
      <protection/>
    </xf>
    <xf numFmtId="0" fontId="0" fillId="0" borderId="28" xfId="47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239" fontId="29" fillId="0" borderId="27" xfId="47" applyNumberFormat="1" applyFont="1" applyBorder="1" applyAlignment="1">
      <alignment horizontal="right"/>
      <protection/>
    </xf>
    <xf numFmtId="0" fontId="0" fillId="0" borderId="24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0" fillId="0" borderId="27" xfId="47" applyFont="1" applyBorder="1">
      <alignment/>
      <protection/>
    </xf>
    <xf numFmtId="239" fontId="0" fillId="0" borderId="27" xfId="47" applyNumberFormat="1" applyFont="1" applyBorder="1" applyAlignment="1">
      <alignment horizontal="left"/>
      <protection/>
    </xf>
    <xf numFmtId="2" fontId="31" fillId="0" borderId="0" xfId="47" applyNumberFormat="1" applyFont="1" applyBorder="1">
      <alignment/>
      <protection/>
    </xf>
    <xf numFmtId="239" fontId="0" fillId="0" borderId="0" xfId="47" applyNumberFormat="1" applyFont="1" applyBorder="1" applyAlignment="1">
      <alignment horizontal="left"/>
      <protection/>
    </xf>
    <xf numFmtId="239" fontId="0" fillId="0" borderId="0" xfId="47" applyNumberFormat="1" applyFont="1" applyBorder="1" applyAlignment="1">
      <alignment horizontal="right"/>
      <protection/>
    </xf>
    <xf numFmtId="0" fontId="0" fillId="0" borderId="19" xfId="47" applyFont="1" applyBorder="1">
      <alignment/>
      <protection/>
    </xf>
    <xf numFmtId="239" fontId="28" fillId="0" borderId="0" xfId="47" applyNumberFormat="1" applyFont="1" applyBorder="1" applyAlignment="1">
      <alignment horizontal="left"/>
      <protection/>
    </xf>
    <xf numFmtId="0" fontId="23" fillId="0" borderId="20" xfId="47" applyFont="1" applyBorder="1">
      <alignment/>
      <protection/>
    </xf>
    <xf numFmtId="2" fontId="23" fillId="0" borderId="0" xfId="47" applyNumberFormat="1" applyFont="1" applyBorder="1">
      <alignment/>
      <protection/>
    </xf>
    <xf numFmtId="239" fontId="23" fillId="0" borderId="0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0" borderId="19" xfId="47" applyFont="1" applyBorder="1">
      <alignment/>
      <protection/>
    </xf>
    <xf numFmtId="0" fontId="23" fillId="0" borderId="29" xfId="47" applyFont="1" applyBorder="1">
      <alignment/>
      <protection/>
    </xf>
    <xf numFmtId="2" fontId="23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left"/>
      <protection/>
    </xf>
    <xf numFmtId="0" fontId="32" fillId="0" borderId="17" xfId="47" applyFont="1" applyBorder="1">
      <alignment/>
      <protection/>
    </xf>
    <xf numFmtId="2" fontId="32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right"/>
      <protection/>
    </xf>
    <xf numFmtId="0" fontId="23" fillId="0" borderId="17" xfId="47" applyFont="1" applyBorder="1">
      <alignment/>
      <protection/>
    </xf>
    <xf numFmtId="239" fontId="23" fillId="0" borderId="17" xfId="47" applyNumberFormat="1" applyFont="1" applyBorder="1" applyAlignment="1">
      <alignment horizontal="right"/>
      <protection/>
    </xf>
    <xf numFmtId="0" fontId="23" fillId="0" borderId="16" xfId="47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W1C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275"/>
          <c:w val="0.81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W.1C'!$A$10:$A$39</c:f>
              <c:numCache>
                <c:ptCount val="3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</c:numCache>
            </c:numRef>
          </c:cat>
          <c:val>
            <c:numRef>
              <c:f>'Data W.1C'!$Q$10:$Q$39</c:f>
              <c:numCache>
                <c:ptCount val="30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4.939999999999998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2.3100000000000023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2.030000000000001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</c:v>
                </c:pt>
                <c:pt idx="27">
                  <c:v>1.3699999999999761</c:v>
                </c:pt>
                <c:pt idx="28">
                  <c:v>1.9599999999999795</c:v>
                </c:pt>
                <c:pt idx="29">
                  <c:v>1.339999999999975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W.1C'!$R$10:$R$39</c:f>
              <c:numCache>
                <c:ptCount val="30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-0.7700000000000102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-0.7800000000000011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-0.6500000000000057</c:v>
                </c:pt>
                <c:pt idx="27">
                  <c:v>-0.7800000000000011</c:v>
                </c:pt>
                <c:pt idx="28">
                  <c:v>-0.8700000000000045</c:v>
                </c:pt>
                <c:pt idx="29">
                  <c:v>-0.8500000000000227</c:v>
                </c:pt>
              </c:numCache>
            </c:numRef>
          </c:val>
        </c:ser>
        <c:overlap val="100"/>
        <c:gapWidth val="50"/>
        <c:axId val="29284777"/>
        <c:axId val="62236402"/>
      </c:bar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236402"/>
        <c:crossesAt val="-1"/>
        <c:auto val="1"/>
        <c:lblOffset val="100"/>
        <c:tickLblSkip val="1"/>
        <c:noMultiLvlLbl val="0"/>
      </c:catAx>
      <c:valAx>
        <c:axId val="62236402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28477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W.1C'!$A$10:$A$39</c:f>
              <c:numCache>
                <c:ptCount val="3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</c:numCache>
            </c:numRef>
          </c:cat>
          <c:val>
            <c:numRef>
              <c:f>'Data W.1C'!$C$10:$C$39</c:f>
              <c:numCache>
                <c:ptCount val="30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</c:v>
                </c:pt>
                <c:pt idx="29">
                  <c:v>76.04</c:v>
                </c:pt>
              </c:numCache>
            </c:numRef>
          </c:val>
        </c:ser>
        <c:gapWidth val="50"/>
        <c:axId val="23256707"/>
        <c:axId val="7983772"/>
      </c:barChart>
      <c:catAx>
        <c:axId val="2325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256707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W.1C'!$A$10:$A$39</c:f>
              <c:numCache>
                <c:ptCount val="30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</c:numCache>
            </c:numRef>
          </c:cat>
          <c:val>
            <c:numRef>
              <c:f>'Data W.1C'!$I$10:$I$39</c:f>
              <c:numCache>
                <c:ptCount val="30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  <c:pt idx="29">
                  <c:v>0.05</c:v>
                </c:pt>
              </c:numCache>
            </c:numRef>
          </c:val>
        </c:ser>
        <c:gapWidth val="50"/>
        <c:axId val="4745085"/>
        <c:axId val="42705766"/>
      </c:bar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4508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workbookViewId="0" topLeftCell="A37">
      <selection activeCell="M39" sqref="M3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27" t="s">
        <v>6</v>
      </c>
      <c r="R8" s="27" t="s">
        <v>7</v>
      </c>
      <c r="AN8" s="26"/>
      <c r="AO8" s="49"/>
    </row>
    <row r="9" spans="1:41" ht="18" customHeight="1">
      <c r="A9" s="56">
        <v>2533</v>
      </c>
      <c r="B9" s="57" t="s">
        <v>20</v>
      </c>
      <c r="C9" s="58" t="s">
        <v>20</v>
      </c>
      <c r="D9" s="59" t="s">
        <v>20</v>
      </c>
      <c r="E9" s="60" t="s">
        <v>20</v>
      </c>
      <c r="F9" s="61" t="s">
        <v>20</v>
      </c>
      <c r="G9" s="62" t="s">
        <v>20</v>
      </c>
      <c r="H9" s="57" t="s">
        <v>20</v>
      </c>
      <c r="I9" s="58" t="s">
        <v>20</v>
      </c>
      <c r="J9" s="59" t="s">
        <v>20</v>
      </c>
      <c r="K9" s="57" t="s">
        <v>20</v>
      </c>
      <c r="L9" s="58" t="s">
        <v>20</v>
      </c>
      <c r="M9" s="59" t="s">
        <v>20</v>
      </c>
      <c r="N9" s="60" t="s">
        <v>20</v>
      </c>
      <c r="O9" s="63" t="s">
        <v>20</v>
      </c>
      <c r="P9" s="64"/>
      <c r="S9" s="64"/>
      <c r="T9" s="64"/>
      <c r="U9" s="64"/>
      <c r="AN9" s="26"/>
      <c r="AO9" s="49"/>
    </row>
    <row r="10" spans="1:41" ht="18" customHeight="1">
      <c r="A10" s="56">
        <v>2534</v>
      </c>
      <c r="B10" s="66">
        <v>231.22</v>
      </c>
      <c r="C10" s="61">
        <v>65.86</v>
      </c>
      <c r="D10" s="67">
        <v>34955</v>
      </c>
      <c r="E10" s="60">
        <f aca="true" t="shared" si="0" ref="E10:E19">$Q$7+R10</f>
        <v>229.51</v>
      </c>
      <c r="F10" s="61">
        <v>64.5</v>
      </c>
      <c r="G10" s="62">
        <v>34955</v>
      </c>
      <c r="H10" s="66">
        <v>229.51</v>
      </c>
      <c r="I10" s="61">
        <v>0.9</v>
      </c>
      <c r="J10" s="67">
        <v>34767</v>
      </c>
      <c r="K10" s="66">
        <f aca="true" t="shared" si="1" ref="K10:K19">$Q$7+U10</f>
        <v>229.3</v>
      </c>
      <c r="L10" s="61">
        <v>0.9</v>
      </c>
      <c r="M10" s="67">
        <v>34767</v>
      </c>
      <c r="N10" s="60">
        <v>174.4</v>
      </c>
      <c r="O10" s="63">
        <v>5.530171680000001</v>
      </c>
      <c r="P10" s="64"/>
      <c r="Q10" s="68">
        <f>B10-Q$7</f>
        <v>1.9199999999999875</v>
      </c>
      <c r="R10" s="27">
        <f>H10-Q$7</f>
        <v>0.20999999999997954</v>
      </c>
      <c r="S10" s="64"/>
      <c r="T10" s="48"/>
      <c r="U10" s="69"/>
      <c r="AN10" s="26"/>
      <c r="AO10" s="49"/>
    </row>
    <row r="11" spans="1:41" ht="18" customHeight="1">
      <c r="A11" s="56">
        <v>2535</v>
      </c>
      <c r="B11" s="66">
        <v>231.22</v>
      </c>
      <c r="C11" s="61">
        <v>55.2</v>
      </c>
      <c r="D11" s="67">
        <v>34990</v>
      </c>
      <c r="E11" s="60">
        <f t="shared" si="0"/>
        <v>229.33</v>
      </c>
      <c r="F11" s="61">
        <v>43</v>
      </c>
      <c r="G11" s="62">
        <v>34991</v>
      </c>
      <c r="H11" s="66">
        <v>229.33</v>
      </c>
      <c r="I11" s="61">
        <v>0.04</v>
      </c>
      <c r="J11" s="67">
        <v>34776</v>
      </c>
      <c r="K11" s="66">
        <f t="shared" si="1"/>
        <v>229.3</v>
      </c>
      <c r="L11" s="61">
        <v>0.04</v>
      </c>
      <c r="M11" s="67">
        <v>34776</v>
      </c>
      <c r="N11" s="60">
        <v>127.83</v>
      </c>
      <c r="O11" s="63">
        <v>4.053450951</v>
      </c>
      <c r="P11" s="64"/>
      <c r="Q11" s="68">
        <f aca="true" t="shared" si="2" ref="Q11:Q39">B11-Q$7</f>
        <v>1.9199999999999875</v>
      </c>
      <c r="R11" s="27">
        <f aca="true" t="shared" si="3" ref="R11:R39">H11-Q$7</f>
        <v>0.030000000000001137</v>
      </c>
      <c r="S11" s="64"/>
      <c r="T11" s="48"/>
      <c r="U11" s="69"/>
      <c r="AN11" s="26"/>
      <c r="AO11" s="49"/>
    </row>
    <row r="12" spans="1:41" ht="18" customHeight="1">
      <c r="A12" s="56">
        <v>2536</v>
      </c>
      <c r="B12" s="66">
        <v>231.8</v>
      </c>
      <c r="C12" s="61">
        <v>121</v>
      </c>
      <c r="D12" s="67">
        <v>34977</v>
      </c>
      <c r="E12" s="60">
        <f t="shared" si="0"/>
        <v>229.27</v>
      </c>
      <c r="F12" s="61">
        <v>94.5</v>
      </c>
      <c r="G12" s="62">
        <v>34977</v>
      </c>
      <c r="H12" s="66">
        <v>229.27</v>
      </c>
      <c r="I12" s="61">
        <v>0.57</v>
      </c>
      <c r="J12" s="67">
        <v>34850</v>
      </c>
      <c r="K12" s="66">
        <f t="shared" si="1"/>
        <v>229.3</v>
      </c>
      <c r="L12" s="70">
        <v>0.57</v>
      </c>
      <c r="M12" s="67">
        <v>34850</v>
      </c>
      <c r="N12" s="60">
        <v>139.41</v>
      </c>
      <c r="O12" s="63">
        <v>4.420649276999999</v>
      </c>
      <c r="P12" s="64"/>
      <c r="Q12" s="68">
        <f t="shared" si="2"/>
        <v>2.5</v>
      </c>
      <c r="R12" s="27">
        <f t="shared" si="3"/>
        <v>-0.030000000000001137</v>
      </c>
      <c r="S12" s="64"/>
      <c r="T12" s="48"/>
      <c r="U12" s="69"/>
      <c r="AN12" s="26"/>
      <c r="AO12" s="49"/>
    </row>
    <row r="13" spans="1:41" ht="18" customHeight="1">
      <c r="A13" s="71">
        <v>2537</v>
      </c>
      <c r="B13" s="66">
        <v>234.24</v>
      </c>
      <c r="C13" s="72">
        <v>499.4</v>
      </c>
      <c r="D13" s="67">
        <v>34956</v>
      </c>
      <c r="E13" s="60">
        <f t="shared" si="0"/>
        <v>229.19</v>
      </c>
      <c r="F13" s="61">
        <v>472.6</v>
      </c>
      <c r="G13" s="62">
        <v>34594</v>
      </c>
      <c r="H13" s="66">
        <v>229.19</v>
      </c>
      <c r="I13" s="61">
        <v>1</v>
      </c>
      <c r="J13" s="67">
        <v>36211</v>
      </c>
      <c r="K13" s="66">
        <f t="shared" si="1"/>
        <v>229.3</v>
      </c>
      <c r="L13" s="70">
        <v>0.82</v>
      </c>
      <c r="M13" s="67">
        <v>34461</v>
      </c>
      <c r="N13" s="73">
        <v>1141.163</v>
      </c>
      <c r="O13" s="63">
        <f>+((N13*1000000)/(60*60*24*365))</f>
        <v>36.18604134956875</v>
      </c>
      <c r="P13" s="64"/>
      <c r="Q13" s="68">
        <f t="shared" si="2"/>
        <v>4.939999999999998</v>
      </c>
      <c r="R13" s="27">
        <f t="shared" si="3"/>
        <v>-0.11000000000001364</v>
      </c>
      <c r="S13" s="64"/>
      <c r="T13" s="48"/>
      <c r="U13" s="69"/>
      <c r="AN13" s="26"/>
      <c r="AO13" s="49"/>
    </row>
    <row r="14" spans="1:41" ht="18" customHeight="1">
      <c r="A14" s="71">
        <v>2538</v>
      </c>
      <c r="B14" s="66">
        <v>234.2</v>
      </c>
      <c r="C14" s="61">
        <v>478</v>
      </c>
      <c r="D14" s="67">
        <v>34579</v>
      </c>
      <c r="E14" s="60">
        <f t="shared" si="0"/>
        <v>229.12</v>
      </c>
      <c r="F14" s="61">
        <v>461</v>
      </c>
      <c r="G14" s="62">
        <v>34580</v>
      </c>
      <c r="H14" s="66">
        <v>229.12</v>
      </c>
      <c r="I14" s="61">
        <v>0.49</v>
      </c>
      <c r="J14" s="67">
        <v>36307</v>
      </c>
      <c r="K14" s="66">
        <f t="shared" si="1"/>
        <v>229.3</v>
      </c>
      <c r="L14" s="70">
        <v>0.49</v>
      </c>
      <c r="M14" s="67">
        <v>34541</v>
      </c>
      <c r="N14" s="73">
        <v>819.469</v>
      </c>
      <c r="O14" s="63">
        <v>25.91</v>
      </c>
      <c r="P14" s="64"/>
      <c r="Q14" s="68">
        <f t="shared" si="2"/>
        <v>4.899999999999977</v>
      </c>
      <c r="R14" s="27">
        <f t="shared" si="3"/>
        <v>-0.18000000000000682</v>
      </c>
      <c r="S14" s="64"/>
      <c r="T14" s="48"/>
      <c r="U14" s="69"/>
      <c r="AN14" s="26"/>
      <c r="AO14" s="27"/>
    </row>
    <row r="15" spans="1:41" ht="18" customHeight="1">
      <c r="A15" s="71">
        <v>2539</v>
      </c>
      <c r="B15" s="66">
        <v>232.6</v>
      </c>
      <c r="C15" s="61">
        <v>252.5</v>
      </c>
      <c r="D15" s="67">
        <v>34573</v>
      </c>
      <c r="E15" s="60">
        <f t="shared" si="0"/>
        <v>229.15</v>
      </c>
      <c r="F15" s="69">
        <v>231.5</v>
      </c>
      <c r="G15" s="62">
        <v>34573</v>
      </c>
      <c r="H15" s="66">
        <v>229.15</v>
      </c>
      <c r="I15" s="61">
        <v>1</v>
      </c>
      <c r="J15" s="67">
        <v>36299</v>
      </c>
      <c r="K15" s="66">
        <f t="shared" si="1"/>
        <v>229.3</v>
      </c>
      <c r="L15" s="70">
        <v>0.73</v>
      </c>
      <c r="M15" s="67">
        <v>34478</v>
      </c>
      <c r="N15" s="73">
        <v>652.394</v>
      </c>
      <c r="O15" s="63">
        <f>+((N15*1000000)/(60*60*24*365))</f>
        <v>20.687278031456113</v>
      </c>
      <c r="P15" s="64"/>
      <c r="Q15" s="68">
        <f t="shared" si="2"/>
        <v>3.299999999999983</v>
      </c>
      <c r="R15" s="27">
        <f t="shared" si="3"/>
        <v>-0.15000000000000568</v>
      </c>
      <c r="S15" s="64"/>
      <c r="T15" s="48"/>
      <c r="U15" s="69"/>
      <c r="AN15" s="26"/>
      <c r="AO15" s="27"/>
    </row>
    <row r="16" spans="1:41" ht="18" customHeight="1">
      <c r="A16" s="71">
        <v>2540</v>
      </c>
      <c r="B16" s="66">
        <v>232.62</v>
      </c>
      <c r="C16" s="61">
        <v>226.3</v>
      </c>
      <c r="D16" s="67">
        <v>234030</v>
      </c>
      <c r="E16" s="60">
        <f t="shared" si="0"/>
        <v>229.12</v>
      </c>
      <c r="F16" s="61">
        <v>229.05</v>
      </c>
      <c r="G16" s="62">
        <v>36433</v>
      </c>
      <c r="H16" s="66">
        <v>229.12</v>
      </c>
      <c r="I16" s="61">
        <v>0.44</v>
      </c>
      <c r="J16" s="67">
        <v>36518</v>
      </c>
      <c r="K16" s="66">
        <f t="shared" si="1"/>
        <v>229.3</v>
      </c>
      <c r="L16" s="61">
        <v>0</v>
      </c>
      <c r="M16" s="67">
        <v>36251</v>
      </c>
      <c r="N16" s="73">
        <v>200.771</v>
      </c>
      <c r="O16" s="74">
        <v>6.37</v>
      </c>
      <c r="P16" s="64"/>
      <c r="Q16" s="68">
        <f t="shared" si="2"/>
        <v>3.319999999999993</v>
      </c>
      <c r="R16" s="27">
        <f t="shared" si="3"/>
        <v>-0.18000000000000682</v>
      </c>
      <c r="S16" s="64"/>
      <c r="T16" s="48"/>
      <c r="U16" s="69"/>
      <c r="AN16" s="26"/>
      <c r="AO16" s="27"/>
    </row>
    <row r="17" spans="1:41" ht="18" customHeight="1">
      <c r="A17" s="71">
        <v>2541</v>
      </c>
      <c r="B17" s="66">
        <v>232.03</v>
      </c>
      <c r="C17" s="27">
        <v>160.6</v>
      </c>
      <c r="D17" s="67">
        <v>234371</v>
      </c>
      <c r="E17" s="60">
        <f t="shared" si="0"/>
        <v>229.14</v>
      </c>
      <c r="F17" s="61">
        <v>126.9</v>
      </c>
      <c r="G17" s="62">
        <v>36410</v>
      </c>
      <c r="H17" s="66">
        <v>229.14</v>
      </c>
      <c r="I17" s="61">
        <v>0.5</v>
      </c>
      <c r="J17" s="67">
        <v>36278</v>
      </c>
      <c r="K17" s="66">
        <f t="shared" si="1"/>
        <v>229.3</v>
      </c>
      <c r="L17" s="70">
        <v>0.33</v>
      </c>
      <c r="M17" s="67">
        <v>36341</v>
      </c>
      <c r="N17" s="73">
        <v>182.497</v>
      </c>
      <c r="O17" s="74">
        <v>5.79</v>
      </c>
      <c r="P17" s="64"/>
      <c r="Q17" s="68">
        <f t="shared" si="2"/>
        <v>2.7299999999999898</v>
      </c>
      <c r="R17" s="27">
        <f t="shared" si="3"/>
        <v>-0.160000000000025</v>
      </c>
      <c r="S17" s="64"/>
      <c r="T17" s="48"/>
      <c r="U17" s="69"/>
      <c r="AN17" s="26"/>
      <c r="AO17" s="27"/>
    </row>
    <row r="18" spans="1:41" ht="18" customHeight="1">
      <c r="A18" s="71">
        <v>2542</v>
      </c>
      <c r="B18" s="66">
        <v>233.45</v>
      </c>
      <c r="C18" s="61" t="s">
        <v>0</v>
      </c>
      <c r="D18" s="67">
        <v>234756</v>
      </c>
      <c r="E18" s="60">
        <f t="shared" si="0"/>
        <v>229.08</v>
      </c>
      <c r="F18" s="61" t="s">
        <v>0</v>
      </c>
      <c r="G18" s="62">
        <v>37525</v>
      </c>
      <c r="H18" s="66">
        <v>229.08</v>
      </c>
      <c r="I18" s="61" t="s">
        <v>0</v>
      </c>
      <c r="J18" s="67">
        <v>37338</v>
      </c>
      <c r="K18" s="66">
        <f t="shared" si="1"/>
        <v>229.3</v>
      </c>
      <c r="L18" s="70" t="s">
        <v>0</v>
      </c>
      <c r="M18" s="67">
        <v>37338</v>
      </c>
      <c r="N18" s="73" t="s">
        <v>0</v>
      </c>
      <c r="O18" s="74" t="s">
        <v>0</v>
      </c>
      <c r="P18" s="64"/>
      <c r="Q18" s="68">
        <f t="shared" si="2"/>
        <v>4.149999999999977</v>
      </c>
      <c r="R18" s="27">
        <f t="shared" si="3"/>
        <v>-0.21999999999999886</v>
      </c>
      <c r="S18" s="64"/>
      <c r="T18" s="48"/>
      <c r="U18" s="69"/>
      <c r="AN18" s="26"/>
      <c r="AO18" s="49"/>
    </row>
    <row r="19" spans="1:41" ht="18" customHeight="1">
      <c r="A19" s="71">
        <v>2543</v>
      </c>
      <c r="B19" s="66">
        <v>231.61</v>
      </c>
      <c r="C19" s="61" t="s">
        <v>0</v>
      </c>
      <c r="D19" s="67">
        <v>235108</v>
      </c>
      <c r="E19" s="60">
        <f t="shared" si="0"/>
        <v>228.73</v>
      </c>
      <c r="F19" s="61" t="s">
        <v>0</v>
      </c>
      <c r="G19" s="62">
        <v>37512</v>
      </c>
      <c r="H19" s="66">
        <v>228.73</v>
      </c>
      <c r="I19" s="61" t="s">
        <v>0</v>
      </c>
      <c r="J19" s="67">
        <v>37323</v>
      </c>
      <c r="K19" s="66">
        <f t="shared" si="1"/>
        <v>229.3</v>
      </c>
      <c r="L19" s="70" t="s">
        <v>0</v>
      </c>
      <c r="M19" s="67">
        <v>37343</v>
      </c>
      <c r="N19" s="73" t="s">
        <v>0</v>
      </c>
      <c r="O19" s="74" t="s">
        <v>0</v>
      </c>
      <c r="P19" s="64"/>
      <c r="Q19" s="68">
        <f t="shared" si="2"/>
        <v>2.3100000000000023</v>
      </c>
      <c r="R19" s="27">
        <f t="shared" si="3"/>
        <v>-0.5700000000000216</v>
      </c>
      <c r="S19" s="64"/>
      <c r="T19" s="48"/>
      <c r="U19" s="69"/>
      <c r="AN19" s="26"/>
      <c r="AO19" s="49"/>
    </row>
    <row r="20" spans="1:41" ht="18" customHeight="1">
      <c r="A20" s="71">
        <v>2544</v>
      </c>
      <c r="B20" s="66">
        <v>233.65</v>
      </c>
      <c r="C20" s="61" t="s">
        <v>0</v>
      </c>
      <c r="D20" s="67">
        <v>235442</v>
      </c>
      <c r="E20" s="60" t="s">
        <v>21</v>
      </c>
      <c r="F20" s="61" t="s">
        <v>0</v>
      </c>
      <c r="G20" s="75" t="s">
        <v>0</v>
      </c>
      <c r="H20" s="66">
        <v>228.55</v>
      </c>
      <c r="I20" s="61" t="s">
        <v>0</v>
      </c>
      <c r="J20" s="67">
        <v>37696</v>
      </c>
      <c r="K20" s="66" t="s">
        <v>21</v>
      </c>
      <c r="L20" s="61" t="s">
        <v>0</v>
      </c>
      <c r="M20" s="63" t="s">
        <v>0</v>
      </c>
      <c r="N20" s="60" t="s">
        <v>0</v>
      </c>
      <c r="O20" s="63" t="s">
        <v>0</v>
      </c>
      <c r="P20" s="64"/>
      <c r="Q20" s="68">
        <f t="shared" si="2"/>
        <v>4.349999999999994</v>
      </c>
      <c r="R20" s="27">
        <f t="shared" si="3"/>
        <v>-0.75</v>
      </c>
      <c r="S20" s="64"/>
      <c r="T20" s="48"/>
      <c r="U20" s="69"/>
      <c r="AN20" s="26"/>
      <c r="AO20" s="49"/>
    </row>
    <row r="21" spans="1:41" ht="18" customHeight="1">
      <c r="A21" s="71">
        <v>2545</v>
      </c>
      <c r="B21" s="66">
        <v>233.56</v>
      </c>
      <c r="C21" s="61" t="s">
        <v>0</v>
      </c>
      <c r="D21" s="67">
        <v>235835</v>
      </c>
      <c r="E21" s="60" t="s">
        <v>21</v>
      </c>
      <c r="F21" s="61" t="s">
        <v>0</v>
      </c>
      <c r="G21" s="61" t="s">
        <v>0</v>
      </c>
      <c r="H21" s="66">
        <v>228.53</v>
      </c>
      <c r="I21" s="61" t="s">
        <v>0</v>
      </c>
      <c r="J21" s="67">
        <v>235706</v>
      </c>
      <c r="K21" s="66" t="s">
        <v>21</v>
      </c>
      <c r="L21" s="61" t="s">
        <v>0</v>
      </c>
      <c r="M21" s="63" t="s">
        <v>0</v>
      </c>
      <c r="N21" s="60" t="s">
        <v>0</v>
      </c>
      <c r="O21" s="63" t="s">
        <v>0</v>
      </c>
      <c r="P21" s="64"/>
      <c r="Q21" s="68">
        <f t="shared" si="2"/>
        <v>4.259999999999991</v>
      </c>
      <c r="R21" s="27">
        <f t="shared" si="3"/>
        <v>-0.7700000000000102</v>
      </c>
      <c r="S21" s="64"/>
      <c r="T21" s="48"/>
      <c r="U21" s="69"/>
      <c r="AN21" s="26"/>
      <c r="AO21" s="76"/>
    </row>
    <row r="22" spans="1:41" ht="18" customHeight="1">
      <c r="A22" s="71">
        <v>2546</v>
      </c>
      <c r="B22" s="66">
        <v>232.87</v>
      </c>
      <c r="C22" s="61" t="s">
        <v>0</v>
      </c>
      <c r="D22" s="67">
        <v>236207</v>
      </c>
      <c r="E22" s="60">
        <f>$Q$7+R22</f>
        <v>228.61</v>
      </c>
      <c r="F22" s="61" t="s">
        <v>0</v>
      </c>
      <c r="G22" s="62">
        <v>37512</v>
      </c>
      <c r="H22" s="66">
        <v>228.61</v>
      </c>
      <c r="I22" s="61" t="s">
        <v>0</v>
      </c>
      <c r="J22" s="67">
        <v>236280</v>
      </c>
      <c r="K22" s="66">
        <f>$Q$7+U22</f>
        <v>229.3</v>
      </c>
      <c r="L22" s="61" t="s">
        <v>0</v>
      </c>
      <c r="M22" s="67">
        <v>236290</v>
      </c>
      <c r="N22" s="60" t="s">
        <v>0</v>
      </c>
      <c r="O22" s="63" t="s">
        <v>0</v>
      </c>
      <c r="P22" s="64"/>
      <c r="Q22" s="68">
        <f t="shared" si="2"/>
        <v>3.569999999999993</v>
      </c>
      <c r="R22" s="27">
        <f t="shared" si="3"/>
        <v>-0.6899999999999977</v>
      </c>
      <c r="S22" s="64"/>
      <c r="T22" s="48"/>
      <c r="U22" s="69"/>
      <c r="AN22" s="26"/>
      <c r="AO22" s="49"/>
    </row>
    <row r="23" spans="1:41" ht="18" customHeight="1">
      <c r="A23" s="71">
        <v>2547</v>
      </c>
      <c r="B23" s="66">
        <v>231.33</v>
      </c>
      <c r="C23" s="61" t="s">
        <v>0</v>
      </c>
      <c r="D23" s="67">
        <v>236578</v>
      </c>
      <c r="E23" s="60" t="s">
        <v>21</v>
      </c>
      <c r="F23" s="61" t="s">
        <v>0</v>
      </c>
      <c r="G23" s="61" t="s">
        <v>0</v>
      </c>
      <c r="H23" s="66">
        <v>228.56</v>
      </c>
      <c r="I23" s="61" t="s">
        <v>0</v>
      </c>
      <c r="J23" s="67">
        <v>236728</v>
      </c>
      <c r="K23" s="66" t="s">
        <v>21</v>
      </c>
      <c r="L23" s="61" t="s">
        <v>0</v>
      </c>
      <c r="M23" s="63" t="s">
        <v>0</v>
      </c>
      <c r="N23" s="60" t="s">
        <v>0</v>
      </c>
      <c r="O23" s="63" t="s">
        <v>0</v>
      </c>
      <c r="P23" s="64"/>
      <c r="Q23" s="68">
        <f t="shared" si="2"/>
        <v>2.030000000000001</v>
      </c>
      <c r="R23" s="27">
        <f t="shared" si="3"/>
        <v>-0.7400000000000091</v>
      </c>
      <c r="S23" s="64"/>
      <c r="T23" s="48"/>
      <c r="U23" s="69"/>
      <c r="AN23" s="26"/>
      <c r="AO23" s="76"/>
    </row>
    <row r="24" spans="1:41" ht="18" customHeight="1">
      <c r="A24" s="77">
        <v>2548</v>
      </c>
      <c r="B24" s="78">
        <v>235.85</v>
      </c>
      <c r="C24" s="79">
        <v>912</v>
      </c>
      <c r="D24" s="80">
        <v>38625</v>
      </c>
      <c r="E24" s="60">
        <f>$Q$7+R24</f>
        <v>228.55</v>
      </c>
      <c r="F24" s="61">
        <v>820</v>
      </c>
      <c r="G24" s="62">
        <v>38625</v>
      </c>
      <c r="H24" s="66">
        <v>228.55</v>
      </c>
      <c r="I24" s="61">
        <v>0.7</v>
      </c>
      <c r="J24" s="67">
        <v>38494</v>
      </c>
      <c r="K24" s="66">
        <f>$Q$7+U24</f>
        <v>229.3</v>
      </c>
      <c r="L24" s="61">
        <v>0.8</v>
      </c>
      <c r="M24" s="67">
        <v>38483</v>
      </c>
      <c r="N24" s="73">
        <v>1307.88</v>
      </c>
      <c r="O24" s="63">
        <f>+N24*0.0317097</f>
        <v>41.47248243600001</v>
      </c>
      <c r="P24" s="64"/>
      <c r="Q24" s="68">
        <f t="shared" si="2"/>
        <v>6.549999999999983</v>
      </c>
      <c r="R24" s="27">
        <f t="shared" si="3"/>
        <v>-0.75</v>
      </c>
      <c r="S24" s="64"/>
      <c r="T24" s="48"/>
      <c r="U24" s="69"/>
      <c r="AN24" s="64"/>
      <c r="AO24" s="64"/>
    </row>
    <row r="25" spans="1:41" ht="18" customHeight="1">
      <c r="A25" s="71">
        <v>2549</v>
      </c>
      <c r="B25" s="66">
        <v>233.34</v>
      </c>
      <c r="C25" s="61">
        <v>441</v>
      </c>
      <c r="D25" s="67">
        <v>38983</v>
      </c>
      <c r="E25" s="60">
        <f>$Q$7+R25</f>
        <v>228.4</v>
      </c>
      <c r="F25" s="61">
        <v>430.5</v>
      </c>
      <c r="G25" s="67">
        <v>38983</v>
      </c>
      <c r="H25" s="66">
        <v>228.4</v>
      </c>
      <c r="I25" s="61">
        <v>0.05</v>
      </c>
      <c r="J25" s="67">
        <v>38786</v>
      </c>
      <c r="K25" s="66">
        <f>$Q$7+U25</f>
        <v>229.3</v>
      </c>
      <c r="L25" s="70">
        <v>0.09</v>
      </c>
      <c r="M25" s="67">
        <v>38786</v>
      </c>
      <c r="N25" s="73">
        <v>1029.09</v>
      </c>
      <c r="O25" s="63">
        <f>+N25*0.0317097</f>
        <v>32.632135172999995</v>
      </c>
      <c r="P25" s="64"/>
      <c r="Q25" s="68">
        <f t="shared" si="2"/>
        <v>4.039999999999992</v>
      </c>
      <c r="R25" s="27">
        <f t="shared" si="3"/>
        <v>-0.9000000000000057</v>
      </c>
      <c r="S25" s="64"/>
      <c r="T25" s="81"/>
      <c r="U25" s="69"/>
      <c r="AN25" s="64"/>
      <c r="AO25" s="64"/>
    </row>
    <row r="26" spans="1:41" ht="18" customHeight="1">
      <c r="A26" s="71">
        <v>2550</v>
      </c>
      <c r="B26" s="66">
        <v>230.47</v>
      </c>
      <c r="C26" s="61">
        <v>100.95</v>
      </c>
      <c r="D26" s="67">
        <v>38959</v>
      </c>
      <c r="E26" s="73">
        <v>230.24</v>
      </c>
      <c r="F26" s="61">
        <v>83</v>
      </c>
      <c r="G26" s="67">
        <v>38959</v>
      </c>
      <c r="H26" s="82">
        <v>228.46</v>
      </c>
      <c r="I26" s="61">
        <v>1.6</v>
      </c>
      <c r="J26" s="67">
        <v>38832</v>
      </c>
      <c r="K26" s="82">
        <v>228.46</v>
      </c>
      <c r="L26" s="61">
        <v>1.6</v>
      </c>
      <c r="M26" s="67">
        <v>38832</v>
      </c>
      <c r="N26" s="73">
        <v>453.92</v>
      </c>
      <c r="O26" s="63">
        <f>+N26*0.0317097</f>
        <v>14.393667024</v>
      </c>
      <c r="P26" s="64"/>
      <c r="Q26" s="68">
        <f t="shared" si="2"/>
        <v>1.1699999999999875</v>
      </c>
      <c r="R26" s="27">
        <f t="shared" si="3"/>
        <v>-0.8400000000000034</v>
      </c>
      <c r="S26" s="64"/>
      <c r="T26" s="48"/>
      <c r="U26" s="64"/>
      <c r="AN26" s="64"/>
      <c r="AO26" s="64"/>
    </row>
    <row r="27" spans="1:41" ht="18" customHeight="1">
      <c r="A27" s="71">
        <v>2551</v>
      </c>
      <c r="B27" s="83">
        <v>230.93</v>
      </c>
      <c r="C27" s="84">
        <v>128.7</v>
      </c>
      <c r="D27" s="85">
        <v>38984</v>
      </c>
      <c r="E27" s="86">
        <v>230.76</v>
      </c>
      <c r="F27" s="84">
        <v>113.4</v>
      </c>
      <c r="G27" s="85">
        <v>38984</v>
      </c>
      <c r="H27" s="87">
        <v>228.53</v>
      </c>
      <c r="I27" s="84">
        <v>0.23</v>
      </c>
      <c r="J27" s="67">
        <v>38835</v>
      </c>
      <c r="K27" s="87">
        <v>228.53</v>
      </c>
      <c r="L27" s="88">
        <v>0.23</v>
      </c>
      <c r="M27" s="67">
        <v>38835</v>
      </c>
      <c r="N27" s="86">
        <v>349.17</v>
      </c>
      <c r="O27" s="63">
        <f>+N27*0.0317097</f>
        <v>11.072075949</v>
      </c>
      <c r="P27" s="64"/>
      <c r="Q27" s="68">
        <f t="shared" si="2"/>
        <v>1.6299999999999955</v>
      </c>
      <c r="R27" s="27">
        <f t="shared" si="3"/>
        <v>-0.7700000000000102</v>
      </c>
      <c r="S27" s="64"/>
      <c r="T27" s="48"/>
      <c r="U27" s="64"/>
      <c r="AN27" s="64"/>
      <c r="AO27" s="64"/>
    </row>
    <row r="28" spans="1:41" ht="18" customHeight="1">
      <c r="A28" s="71">
        <v>2552</v>
      </c>
      <c r="B28" s="83">
        <v>230.16</v>
      </c>
      <c r="C28" s="61" t="s">
        <v>21</v>
      </c>
      <c r="D28" s="85">
        <v>39055</v>
      </c>
      <c r="E28" s="86">
        <v>230.08</v>
      </c>
      <c r="F28" s="61" t="s">
        <v>21</v>
      </c>
      <c r="G28" s="85">
        <v>39055</v>
      </c>
      <c r="H28" s="86">
        <v>228.51</v>
      </c>
      <c r="I28" s="61" t="s">
        <v>21</v>
      </c>
      <c r="J28" s="85">
        <v>40176</v>
      </c>
      <c r="K28" s="87">
        <v>228.59</v>
      </c>
      <c r="L28" s="70" t="s">
        <v>21</v>
      </c>
      <c r="M28" s="67">
        <v>38857</v>
      </c>
      <c r="N28" s="73" t="s">
        <v>21</v>
      </c>
      <c r="O28" s="74" t="s">
        <v>21</v>
      </c>
      <c r="P28" s="64"/>
      <c r="Q28" s="68">
        <f t="shared" si="2"/>
        <v>0.8599999999999852</v>
      </c>
      <c r="R28" s="27">
        <f t="shared" si="3"/>
        <v>-0.7900000000000205</v>
      </c>
      <c r="S28" s="64"/>
      <c r="T28" s="48"/>
      <c r="U28" s="64"/>
      <c r="AN28" s="64"/>
      <c r="AO28" s="64"/>
    </row>
    <row r="29" spans="1:41" ht="18" customHeight="1">
      <c r="A29" s="71">
        <v>2553</v>
      </c>
      <c r="B29" s="83">
        <v>232.27</v>
      </c>
      <c r="C29" s="84">
        <v>293.6</v>
      </c>
      <c r="D29" s="85">
        <v>38944</v>
      </c>
      <c r="E29" s="86">
        <v>232.18</v>
      </c>
      <c r="F29" s="84">
        <v>277.6</v>
      </c>
      <c r="G29" s="85">
        <v>38944</v>
      </c>
      <c r="H29" s="87">
        <v>228.55</v>
      </c>
      <c r="I29" s="84">
        <v>0.23</v>
      </c>
      <c r="J29" s="85">
        <v>40339</v>
      </c>
      <c r="K29" s="87">
        <v>228.558</v>
      </c>
      <c r="L29" s="88">
        <v>0.24</v>
      </c>
      <c r="M29" s="67">
        <v>40339</v>
      </c>
      <c r="N29" s="86">
        <v>525.74</v>
      </c>
      <c r="O29" s="63">
        <f aca="true" t="shared" si="4" ref="O29:O35">+N29*0.0317097</f>
        <v>16.671057678</v>
      </c>
      <c r="P29" s="64"/>
      <c r="Q29" s="68">
        <f t="shared" si="2"/>
        <v>2.969999999999999</v>
      </c>
      <c r="R29" s="27">
        <f t="shared" si="3"/>
        <v>-0.75</v>
      </c>
      <c r="S29" s="64"/>
      <c r="T29" s="48"/>
      <c r="U29" s="64"/>
      <c r="AN29" s="64"/>
      <c r="AO29" s="64"/>
    </row>
    <row r="30" spans="1:41" ht="18" customHeight="1">
      <c r="A30" s="71">
        <v>2554</v>
      </c>
      <c r="B30" s="83">
        <v>234.04</v>
      </c>
      <c r="C30" s="84">
        <v>593.2</v>
      </c>
      <c r="D30" s="85">
        <v>40758</v>
      </c>
      <c r="E30" s="76">
        <v>233.56</v>
      </c>
      <c r="F30" s="84">
        <v>489</v>
      </c>
      <c r="G30" s="85">
        <v>40758</v>
      </c>
      <c r="H30" s="87">
        <v>228.53</v>
      </c>
      <c r="I30" s="84">
        <v>2.05</v>
      </c>
      <c r="J30" s="85">
        <v>40571</v>
      </c>
      <c r="K30" s="87">
        <v>228.53</v>
      </c>
      <c r="L30" s="88">
        <v>2.05</v>
      </c>
      <c r="M30" s="85">
        <v>40572</v>
      </c>
      <c r="N30" s="86">
        <v>1386.91</v>
      </c>
      <c r="O30" s="89">
        <f t="shared" si="4"/>
        <v>43.978500027</v>
      </c>
      <c r="P30" s="64"/>
      <c r="Q30" s="68">
        <f t="shared" si="2"/>
        <v>4.739999999999981</v>
      </c>
      <c r="R30" s="27">
        <f t="shared" si="3"/>
        <v>-0.7700000000000102</v>
      </c>
      <c r="S30" s="64"/>
      <c r="T30" s="48"/>
      <c r="U30" s="64"/>
      <c r="AN30" s="64"/>
      <c r="AO30" s="64"/>
    </row>
    <row r="31" spans="1:41" ht="18" customHeight="1">
      <c r="A31" s="71">
        <v>2555</v>
      </c>
      <c r="B31" s="83">
        <v>231.88</v>
      </c>
      <c r="C31" s="84">
        <v>207.4</v>
      </c>
      <c r="D31" s="85">
        <v>41160</v>
      </c>
      <c r="E31" s="86">
        <v>231.47</v>
      </c>
      <c r="F31" s="84">
        <v>166.65</v>
      </c>
      <c r="G31" s="85">
        <v>41162</v>
      </c>
      <c r="H31" s="87">
        <v>228.44</v>
      </c>
      <c r="I31" s="84">
        <v>0.66</v>
      </c>
      <c r="J31" s="85">
        <v>40972</v>
      </c>
      <c r="K31" s="87">
        <v>228.51</v>
      </c>
      <c r="L31" s="88">
        <v>1.38</v>
      </c>
      <c r="M31" s="85">
        <v>40937</v>
      </c>
      <c r="N31" s="86">
        <v>533.33</v>
      </c>
      <c r="O31" s="89">
        <f t="shared" si="4"/>
        <v>16.911734301000003</v>
      </c>
      <c r="P31" s="64"/>
      <c r="Q31" s="68">
        <f t="shared" si="2"/>
        <v>2.579999999999984</v>
      </c>
      <c r="R31" s="27">
        <f t="shared" si="3"/>
        <v>-0.8600000000000136</v>
      </c>
      <c r="S31" s="64"/>
      <c r="T31" s="48"/>
      <c r="U31" s="64"/>
      <c r="AN31" s="64"/>
      <c r="AO31" s="64"/>
    </row>
    <row r="32" spans="1:41" ht="18" customHeight="1">
      <c r="A32" s="71">
        <v>2556</v>
      </c>
      <c r="B32" s="83">
        <v>231.56</v>
      </c>
      <c r="C32" s="84">
        <v>172</v>
      </c>
      <c r="D32" s="85">
        <v>41569</v>
      </c>
      <c r="E32" s="86">
        <v>231.42</v>
      </c>
      <c r="F32" s="84">
        <v>158</v>
      </c>
      <c r="G32" s="85">
        <v>41573</v>
      </c>
      <c r="H32" s="87">
        <v>228.48</v>
      </c>
      <c r="I32" s="84">
        <v>0.76</v>
      </c>
      <c r="J32" s="85">
        <v>41443</v>
      </c>
      <c r="K32" s="87">
        <v>228.48</v>
      </c>
      <c r="L32" s="88">
        <v>0.76</v>
      </c>
      <c r="M32" s="85">
        <v>41443</v>
      </c>
      <c r="N32" s="86">
        <v>408.59</v>
      </c>
      <c r="O32" s="89">
        <f t="shared" si="4"/>
        <v>12.956266323</v>
      </c>
      <c r="P32" s="64"/>
      <c r="Q32" s="68">
        <f t="shared" si="2"/>
        <v>2.259999999999991</v>
      </c>
      <c r="R32" s="27">
        <f t="shared" si="3"/>
        <v>-0.8200000000000216</v>
      </c>
      <c r="S32" s="64"/>
      <c r="T32" s="48"/>
      <c r="U32" s="64"/>
      <c r="AN32" s="64"/>
      <c r="AO32" s="64"/>
    </row>
    <row r="33" spans="1:41" ht="18" customHeight="1">
      <c r="A33" s="71">
        <v>2557</v>
      </c>
      <c r="B33" s="83">
        <v>231.41</v>
      </c>
      <c r="C33" s="84">
        <v>150</v>
      </c>
      <c r="D33" s="85">
        <v>41884</v>
      </c>
      <c r="E33" s="86">
        <v>230.979</v>
      </c>
      <c r="F33" s="84">
        <v>115.6</v>
      </c>
      <c r="G33" s="85">
        <v>41884</v>
      </c>
      <c r="H33" s="87">
        <v>228.52</v>
      </c>
      <c r="I33" s="84">
        <v>1.2</v>
      </c>
      <c r="J33" s="85">
        <v>41718</v>
      </c>
      <c r="K33" s="87">
        <v>228.518</v>
      </c>
      <c r="L33" s="84">
        <v>1.2</v>
      </c>
      <c r="M33" s="85">
        <v>41718</v>
      </c>
      <c r="N33" s="86">
        <v>370.93</v>
      </c>
      <c r="O33" s="90">
        <f t="shared" si="4"/>
        <v>11.762079021</v>
      </c>
      <c r="P33" s="64"/>
      <c r="Q33" s="68">
        <f t="shared" si="2"/>
        <v>2.109999999999985</v>
      </c>
      <c r="R33" s="27">
        <f t="shared" si="3"/>
        <v>-0.7800000000000011</v>
      </c>
      <c r="S33" s="64"/>
      <c r="T33" s="48"/>
      <c r="U33" s="64"/>
      <c r="AN33" s="64"/>
      <c r="AO33" s="64"/>
    </row>
    <row r="34" spans="1:41" ht="18" customHeight="1">
      <c r="A34" s="71">
        <v>2558</v>
      </c>
      <c r="B34" s="83">
        <v>229.75</v>
      </c>
      <c r="C34" s="84">
        <v>33.87</v>
      </c>
      <c r="D34" s="85">
        <v>42269</v>
      </c>
      <c r="E34" s="86">
        <v>229.728</v>
      </c>
      <c r="F34" s="84">
        <v>33.02</v>
      </c>
      <c r="G34" s="85">
        <v>42269</v>
      </c>
      <c r="H34" s="83">
        <v>228.5</v>
      </c>
      <c r="I34" s="84">
        <v>0.3</v>
      </c>
      <c r="J34" s="85">
        <v>42354</v>
      </c>
      <c r="K34" s="87">
        <v>228.51</v>
      </c>
      <c r="L34" s="88">
        <v>0.32</v>
      </c>
      <c r="M34" s="85">
        <v>42354</v>
      </c>
      <c r="N34" s="86">
        <v>146.55</v>
      </c>
      <c r="O34" s="89">
        <f t="shared" si="4"/>
        <v>4.647056535000001</v>
      </c>
      <c r="P34" s="64"/>
      <c r="Q34" s="68">
        <f t="shared" si="2"/>
        <v>0.44999999999998863</v>
      </c>
      <c r="R34" s="27">
        <f t="shared" si="3"/>
        <v>-0.8000000000000114</v>
      </c>
      <c r="S34" s="64"/>
      <c r="T34" s="48"/>
      <c r="U34" s="64"/>
      <c r="AN34" s="64"/>
      <c r="AO34" s="64"/>
    </row>
    <row r="35" spans="1:41" ht="18" customHeight="1">
      <c r="A35" s="71">
        <v>2559</v>
      </c>
      <c r="B35" s="83">
        <v>231.14</v>
      </c>
      <c r="C35" s="84">
        <v>159</v>
      </c>
      <c r="D35" s="85">
        <v>42649</v>
      </c>
      <c r="E35" s="86">
        <v>230.86</v>
      </c>
      <c r="F35" s="84">
        <v>128.17</v>
      </c>
      <c r="G35" s="85">
        <v>42688</v>
      </c>
      <c r="H35" s="87">
        <v>228.41</v>
      </c>
      <c r="I35" s="84">
        <v>0.01</v>
      </c>
      <c r="J35" s="85">
        <v>42504</v>
      </c>
      <c r="K35" s="87">
        <v>228.41</v>
      </c>
      <c r="L35" s="88">
        <v>0.01</v>
      </c>
      <c r="M35" s="85">
        <v>42504</v>
      </c>
      <c r="N35" s="86">
        <v>347.6</v>
      </c>
      <c r="O35" s="89">
        <f t="shared" si="4"/>
        <v>11.02229172</v>
      </c>
      <c r="P35" s="64"/>
      <c r="Q35" s="68">
        <f t="shared" si="2"/>
        <v>1.839999999999975</v>
      </c>
      <c r="R35" s="27">
        <f t="shared" si="3"/>
        <v>-0.8900000000000148</v>
      </c>
      <c r="S35" s="64"/>
      <c r="T35" s="48"/>
      <c r="U35" s="64"/>
      <c r="AN35" s="64"/>
      <c r="AO35" s="64"/>
    </row>
    <row r="36" spans="1:41" ht="18" customHeight="1">
      <c r="A36" s="71">
        <v>2560</v>
      </c>
      <c r="B36" s="83">
        <v>231.41</v>
      </c>
      <c r="C36" s="84">
        <v>170.91</v>
      </c>
      <c r="D36" s="91">
        <v>43389</v>
      </c>
      <c r="E36" s="86">
        <v>231.2</v>
      </c>
      <c r="F36" s="84">
        <v>152</v>
      </c>
      <c r="G36" s="62">
        <v>43389</v>
      </c>
      <c r="H36" s="87">
        <v>228.65</v>
      </c>
      <c r="I36" s="84">
        <v>0.2</v>
      </c>
      <c r="J36" s="67">
        <v>43224</v>
      </c>
      <c r="K36" s="87">
        <v>228.78</v>
      </c>
      <c r="L36" s="88">
        <v>0.88</v>
      </c>
      <c r="M36" s="67">
        <v>43325</v>
      </c>
      <c r="N36" s="86">
        <v>737.33</v>
      </c>
      <c r="O36" s="90">
        <v>23.3805131</v>
      </c>
      <c r="P36" s="64"/>
      <c r="Q36" s="68">
        <f t="shared" si="2"/>
        <v>2.109999999999985</v>
      </c>
      <c r="R36" s="27">
        <f t="shared" si="3"/>
        <v>-0.6500000000000057</v>
      </c>
      <c r="S36" s="64"/>
      <c r="T36" s="48"/>
      <c r="U36" s="64"/>
      <c r="AN36" s="64"/>
      <c r="AO36" s="64"/>
    </row>
    <row r="37" spans="1:41" ht="18" customHeight="1">
      <c r="A37" s="71">
        <v>2561</v>
      </c>
      <c r="B37" s="83">
        <v>230.67</v>
      </c>
      <c r="C37" s="84">
        <v>97.77</v>
      </c>
      <c r="D37" s="91">
        <v>43591</v>
      </c>
      <c r="E37" s="86">
        <v>230.56</v>
      </c>
      <c r="F37" s="84">
        <v>86.5</v>
      </c>
      <c r="G37" s="62">
        <v>43591</v>
      </c>
      <c r="H37" s="87">
        <v>228.52</v>
      </c>
      <c r="I37" s="84">
        <v>1.2</v>
      </c>
      <c r="J37" s="67">
        <v>43823</v>
      </c>
      <c r="K37" s="87">
        <v>228.57</v>
      </c>
      <c r="L37" s="88">
        <v>1.7</v>
      </c>
      <c r="M37" s="67">
        <v>43822</v>
      </c>
      <c r="N37" s="86">
        <v>447.59</v>
      </c>
      <c r="O37" s="90">
        <v>14.19294462</v>
      </c>
      <c r="P37" s="64"/>
      <c r="Q37" s="68">
        <f t="shared" si="2"/>
        <v>1.3699999999999761</v>
      </c>
      <c r="R37" s="27">
        <f t="shared" si="3"/>
        <v>-0.7800000000000011</v>
      </c>
      <c r="S37" s="64"/>
      <c r="T37" s="64"/>
      <c r="U37" s="64"/>
      <c r="AN37" s="64"/>
      <c r="AO37" s="64"/>
    </row>
    <row r="38" spans="1:41" ht="18" customHeight="1">
      <c r="A38" s="71">
        <v>2562</v>
      </c>
      <c r="B38" s="83">
        <v>231.26</v>
      </c>
      <c r="C38" s="84">
        <v>138.8</v>
      </c>
      <c r="D38" s="91">
        <v>44076</v>
      </c>
      <c r="E38" s="86">
        <v>231.13</v>
      </c>
      <c r="F38" s="84">
        <v>128.4</v>
      </c>
      <c r="G38" s="62">
        <v>44076</v>
      </c>
      <c r="H38" s="87">
        <v>228.43</v>
      </c>
      <c r="I38" s="84">
        <v>0.11</v>
      </c>
      <c r="J38" s="67">
        <v>43903</v>
      </c>
      <c r="K38" s="87">
        <v>228.43</v>
      </c>
      <c r="L38" s="88">
        <v>0.11</v>
      </c>
      <c r="M38" s="67">
        <v>43904</v>
      </c>
      <c r="N38" s="86">
        <v>251.19</v>
      </c>
      <c r="O38" s="90">
        <v>7.965159543</v>
      </c>
      <c r="P38" s="64"/>
      <c r="Q38" s="68">
        <f t="shared" si="2"/>
        <v>1.9599999999999795</v>
      </c>
      <c r="R38" s="27">
        <f t="shared" si="3"/>
        <v>-0.8700000000000045</v>
      </c>
      <c r="S38" s="64"/>
      <c r="T38" s="64"/>
      <c r="U38" s="64"/>
      <c r="AN38" s="64"/>
      <c r="AO38" s="64"/>
    </row>
    <row r="39" spans="1:41" ht="18" customHeight="1">
      <c r="A39" s="71">
        <v>2563</v>
      </c>
      <c r="B39" s="83">
        <v>230.64</v>
      </c>
      <c r="C39" s="84">
        <v>76.04</v>
      </c>
      <c r="D39" s="91">
        <v>44064</v>
      </c>
      <c r="E39" s="86">
        <v>230.32</v>
      </c>
      <c r="F39" s="84">
        <v>56.6</v>
      </c>
      <c r="G39" s="62">
        <v>44065</v>
      </c>
      <c r="H39" s="87">
        <v>228.45</v>
      </c>
      <c r="I39" s="84">
        <v>0.05</v>
      </c>
      <c r="J39" s="67">
        <v>43924</v>
      </c>
      <c r="K39" s="87">
        <v>228.45</v>
      </c>
      <c r="L39" s="88">
        <v>0.05</v>
      </c>
      <c r="M39" s="67">
        <v>43924</v>
      </c>
      <c r="N39" s="86">
        <v>124.06</v>
      </c>
      <c r="O39" s="90">
        <v>3.933905382</v>
      </c>
      <c r="P39" s="64"/>
      <c r="Q39" s="68">
        <f t="shared" si="2"/>
        <v>1.339999999999975</v>
      </c>
      <c r="R39" s="27">
        <f t="shared" si="3"/>
        <v>-0.8500000000000227</v>
      </c>
      <c r="S39" s="64"/>
      <c r="T39" s="64"/>
      <c r="U39" s="64"/>
      <c r="AN39" s="64"/>
      <c r="AO39" s="64"/>
    </row>
    <row r="40" spans="1:41" ht="18" customHeight="1">
      <c r="A40" s="71"/>
      <c r="B40" s="83"/>
      <c r="C40" s="84"/>
      <c r="D40" s="91"/>
      <c r="E40" s="86"/>
      <c r="F40" s="84"/>
      <c r="G40" s="62"/>
      <c r="H40" s="87"/>
      <c r="I40" s="84"/>
      <c r="J40" s="67"/>
      <c r="K40" s="87"/>
      <c r="L40" s="88"/>
      <c r="M40" s="67"/>
      <c r="N40" s="86"/>
      <c r="O40" s="90"/>
      <c r="P40" s="64"/>
      <c r="Q40" s="64"/>
      <c r="R40" s="64"/>
      <c r="S40" s="64"/>
      <c r="T40" s="64"/>
      <c r="U40" s="64"/>
      <c r="AN40" s="64"/>
      <c r="AO40" s="64"/>
    </row>
    <row r="41" spans="1:41" ht="18" customHeight="1">
      <c r="A41" s="71"/>
      <c r="B41" s="83"/>
      <c r="C41" s="84"/>
      <c r="D41" s="91"/>
      <c r="E41" s="86"/>
      <c r="F41" s="84"/>
      <c r="G41" s="62"/>
      <c r="H41" s="87"/>
      <c r="I41" s="84"/>
      <c r="J41" s="67"/>
      <c r="K41" s="87"/>
      <c r="L41" s="88"/>
      <c r="M41" s="67"/>
      <c r="N41" s="86"/>
      <c r="O41" s="90"/>
      <c r="P41" s="64"/>
      <c r="Q41" s="64"/>
      <c r="R41" s="64"/>
      <c r="S41" s="64"/>
      <c r="T41" s="64"/>
      <c r="U41" s="64"/>
      <c r="AN41" s="64"/>
      <c r="AO41" s="64"/>
    </row>
    <row r="42" spans="1:41" ht="18" customHeight="1">
      <c r="A42" s="71"/>
      <c r="B42" s="83"/>
      <c r="C42" s="84"/>
      <c r="D42" s="91"/>
      <c r="E42" s="86"/>
      <c r="F42" s="84"/>
      <c r="G42" s="62"/>
      <c r="H42" s="87"/>
      <c r="I42" s="84"/>
      <c r="J42" s="67"/>
      <c r="K42" s="87"/>
      <c r="L42" s="88"/>
      <c r="M42" s="67"/>
      <c r="N42" s="86"/>
      <c r="O42" s="90"/>
      <c r="P42" s="64"/>
      <c r="Q42" s="64"/>
      <c r="R42" s="64"/>
      <c r="S42" s="64"/>
      <c r="T42" s="64"/>
      <c r="U42" s="64"/>
      <c r="AN42" s="64"/>
      <c r="AO42" s="64"/>
    </row>
    <row r="43" spans="1:41" ht="18" customHeight="1">
      <c r="A43" s="71"/>
      <c r="B43" s="65"/>
      <c r="C43" s="92" t="s">
        <v>23</v>
      </c>
      <c r="D43" s="93"/>
      <c r="E43" s="76"/>
      <c r="F43" s="65"/>
      <c r="G43" s="94"/>
      <c r="H43" s="76"/>
      <c r="I43" s="65"/>
      <c r="J43" s="94"/>
      <c r="K43" s="76"/>
      <c r="L43" s="76"/>
      <c r="M43" s="94"/>
      <c r="N43" s="76"/>
      <c r="O43" s="95"/>
      <c r="P43" s="64"/>
      <c r="Q43" s="64"/>
      <c r="R43" s="64"/>
      <c r="S43" s="64"/>
      <c r="T43" s="64"/>
      <c r="U43" s="64"/>
      <c r="AN43" s="64"/>
      <c r="AO43" s="64"/>
    </row>
    <row r="44" spans="1:41" ht="18" customHeight="1">
      <c r="A44" s="71"/>
      <c r="B44" s="65"/>
      <c r="C44" s="65"/>
      <c r="D44" s="96" t="s">
        <v>22</v>
      </c>
      <c r="E44" s="76"/>
      <c r="F44" s="65"/>
      <c r="G44" s="94"/>
      <c r="H44" s="76"/>
      <c r="I44" s="65"/>
      <c r="J44" s="94"/>
      <c r="K44" s="76"/>
      <c r="L44" s="76"/>
      <c r="M44" s="94"/>
      <c r="N44" s="76"/>
      <c r="O44" s="95"/>
      <c r="P44" s="64"/>
      <c r="Q44" s="64"/>
      <c r="R44" s="64"/>
      <c r="S44" s="64"/>
      <c r="T44" s="64"/>
      <c r="U44" s="64"/>
      <c r="AN44" s="64"/>
      <c r="AO44" s="64"/>
    </row>
    <row r="45" spans="1:41" ht="18" customHeight="1">
      <c r="A45" s="97"/>
      <c r="B45" s="98"/>
      <c r="C45" s="98"/>
      <c r="D45" s="99"/>
      <c r="E45" s="100"/>
      <c r="F45" s="98"/>
      <c r="G45" s="99"/>
      <c r="H45" s="100"/>
      <c r="I45" s="98"/>
      <c r="J45" s="99"/>
      <c r="K45" s="100"/>
      <c r="L45" s="100"/>
      <c r="M45" s="99"/>
      <c r="N45" s="100"/>
      <c r="O45" s="101"/>
      <c r="AN45" s="64"/>
      <c r="AO45" s="64"/>
    </row>
    <row r="46" spans="1:41" ht="22.5" customHeight="1">
      <c r="A46" s="102"/>
      <c r="B46" s="103"/>
      <c r="C46" s="103"/>
      <c r="D46" s="104"/>
      <c r="E46" s="105"/>
      <c r="F46" s="106"/>
      <c r="G46" s="107"/>
      <c r="H46" s="105"/>
      <c r="I46" s="106"/>
      <c r="J46" s="107"/>
      <c r="K46" s="108"/>
      <c r="L46" s="108"/>
      <c r="M46" s="109"/>
      <c r="N46" s="108"/>
      <c r="O46" s="110"/>
      <c r="AN46" s="64"/>
      <c r="AO46" s="64"/>
    </row>
    <row r="47" spans="8:41" ht="21">
      <c r="H47" s="1"/>
      <c r="K47" s="1"/>
      <c r="L47" s="1"/>
      <c r="AN47" s="64"/>
      <c r="AO47" s="64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2010-12-01T07:14:46Z</cp:lastPrinted>
  <dcterms:created xsi:type="dcterms:W3CDTF">1994-01-31T08:04:27Z</dcterms:created>
  <dcterms:modified xsi:type="dcterms:W3CDTF">2021-06-22T08:49:20Z</dcterms:modified>
  <cp:category/>
  <cp:version/>
  <cp:contentType/>
  <cp:contentStatus/>
</cp:coreProperties>
</file>