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<sst xmlns="http://schemas.openxmlformats.org/spreadsheetml/2006/main" count="29" uniqueCount="24">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</sst>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 horizontal="center" vertical="center"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36" fillId="19" borderId="18" xfId="0" applyNumberFormat="1" applyFont="1" applyFill="1" applyBorder="1" applyAlignment="1" applyProtection="1">
      <alignment horizontal="center" vertical="center"/>
      <protection/>
    </xf>
    <xf numFmtId="236" fontId="36" fillId="5" borderId="18" xfId="0" applyNumberFormat="1" applyFont="1" applyFill="1" applyBorder="1" applyAlignment="1" applyProtection="1">
      <alignment horizontal="center" vertical="center"/>
      <protection/>
    </xf>
    <xf numFmtId="236" fontId="36" fillId="7" borderId="19" xfId="0" applyNumberFormat="1" applyFont="1" applyFill="1" applyBorder="1" applyAlignment="1">
      <alignment horizontal="center" vertical="center"/>
    </xf>
    <xf numFmtId="236" fontId="25" fillId="7" borderId="22" xfId="0" applyNumberFormat="1" applyFont="1" applyFill="1" applyBorder="1" applyAlignment="1" applyProtection="1">
      <alignment horizontal="center" vertical="center"/>
      <protection/>
    </xf>
    <xf numFmtId="236" fontId="25" fillId="7" borderId="23" xfId="0" applyNumberFormat="1" applyFont="1" applyFill="1" applyBorder="1" applyAlignment="1" applyProtection="1">
      <alignment horizontal="center" vertical="center"/>
      <protection/>
    </xf>
    <xf numFmtId="1" fontId="36" fillId="5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W.17 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725"/>
          <c:w val="0.871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'W.17-H.05'!$A$7:$A$46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'W.17-H.05'!$N$7:$N$46</c:f>
              <c:numCache>
                <c:ptCount val="40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55.21</c:v>
                </c:pt>
                <c:pt idx="36">
                  <c:v>183.81</c:v>
                </c:pt>
                <c:pt idx="37">
                  <c:v>229.92</c:v>
                </c:pt>
                <c:pt idx="38">
                  <c:v>210.95000000000002</c:v>
                </c:pt>
                <c:pt idx="39">
                  <c:v>49.3</c:v>
                </c:pt>
              </c:numCache>
            </c:numRef>
          </c:val>
        </c:ser>
        <c:gapWidth val="100"/>
        <c:axId val="4568900"/>
        <c:axId val="40530117"/>
      </c:barChart>
      <c:lineChart>
        <c:grouping val="standard"/>
        <c:varyColors val="0"/>
        <c:ser>
          <c:idx val="1"/>
          <c:order val="1"/>
          <c:tx>
            <c:v>ค่าเฉลี่ย 186.9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'W.17-H.05'!$A$7:$A$45</c:f>
              <c:numCache>
                <c:ptCount val="39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'W.17-H.05'!$P$7:$P$45</c:f>
              <c:numCache>
                <c:ptCount val="39"/>
                <c:pt idx="0">
                  <c:v>186.88</c:v>
                </c:pt>
                <c:pt idx="1">
                  <c:v>186.88</c:v>
                </c:pt>
                <c:pt idx="2">
                  <c:v>186.88</c:v>
                </c:pt>
                <c:pt idx="3">
                  <c:v>186.88</c:v>
                </c:pt>
                <c:pt idx="4">
                  <c:v>186.88</c:v>
                </c:pt>
                <c:pt idx="5">
                  <c:v>186.88</c:v>
                </c:pt>
                <c:pt idx="6">
                  <c:v>186.88</c:v>
                </c:pt>
                <c:pt idx="7">
                  <c:v>186.88</c:v>
                </c:pt>
                <c:pt idx="8">
                  <c:v>186.88</c:v>
                </c:pt>
                <c:pt idx="9">
                  <c:v>186.88</c:v>
                </c:pt>
                <c:pt idx="10">
                  <c:v>186.88</c:v>
                </c:pt>
                <c:pt idx="11">
                  <c:v>186.88</c:v>
                </c:pt>
                <c:pt idx="12">
                  <c:v>186.88</c:v>
                </c:pt>
                <c:pt idx="13">
                  <c:v>186.88</c:v>
                </c:pt>
                <c:pt idx="14">
                  <c:v>186.88</c:v>
                </c:pt>
                <c:pt idx="15">
                  <c:v>186.88</c:v>
                </c:pt>
                <c:pt idx="16">
                  <c:v>186.88</c:v>
                </c:pt>
                <c:pt idx="17">
                  <c:v>186.88</c:v>
                </c:pt>
                <c:pt idx="18">
                  <c:v>186.88</c:v>
                </c:pt>
                <c:pt idx="19">
                  <c:v>186.88</c:v>
                </c:pt>
                <c:pt idx="20">
                  <c:v>186.88</c:v>
                </c:pt>
                <c:pt idx="21">
                  <c:v>186.88</c:v>
                </c:pt>
                <c:pt idx="22">
                  <c:v>186.88</c:v>
                </c:pt>
                <c:pt idx="23">
                  <c:v>186.88</c:v>
                </c:pt>
                <c:pt idx="24">
                  <c:v>186.88</c:v>
                </c:pt>
                <c:pt idx="25">
                  <c:v>186.88</c:v>
                </c:pt>
                <c:pt idx="26">
                  <c:v>186.88</c:v>
                </c:pt>
                <c:pt idx="27">
                  <c:v>186.88</c:v>
                </c:pt>
                <c:pt idx="28">
                  <c:v>186.88</c:v>
                </c:pt>
                <c:pt idx="29">
                  <c:v>186.88</c:v>
                </c:pt>
                <c:pt idx="30">
                  <c:v>186.88</c:v>
                </c:pt>
                <c:pt idx="31">
                  <c:v>186.88</c:v>
                </c:pt>
                <c:pt idx="32">
                  <c:v>186.88</c:v>
                </c:pt>
                <c:pt idx="33">
                  <c:v>186.88</c:v>
                </c:pt>
                <c:pt idx="34">
                  <c:v>186.88</c:v>
                </c:pt>
                <c:pt idx="35">
                  <c:v>186.88</c:v>
                </c:pt>
                <c:pt idx="36">
                  <c:v>186.88</c:v>
                </c:pt>
                <c:pt idx="37">
                  <c:v>186.88</c:v>
                </c:pt>
                <c:pt idx="38">
                  <c:v>186.88</c:v>
                </c:pt>
              </c:numCache>
            </c:numRef>
          </c:val>
          <c:smooth val="0"/>
        </c:ser>
        <c:axId val="4568900"/>
        <c:axId val="40530117"/>
      </c:lineChart>
      <c:catAx>
        <c:axId val="456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530117"/>
        <c:crossesAt val="0"/>
        <c:auto val="1"/>
        <c:lblOffset val="100"/>
        <c:tickLblSkip val="2"/>
        <c:noMultiLvlLbl val="0"/>
      </c:catAx>
      <c:valAx>
        <c:axId val="4053011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0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75"/>
          <c:y val="0.897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0"/>
  <sheetViews>
    <sheetView showGridLines="0" tabSelected="1" zoomScalePageLayoutView="0" workbookViewId="0" topLeftCell="A37">
      <selection activeCell="R45" sqref="R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23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22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+N7*0.0317097</f>
        <v>4.415258628</v>
      </c>
      <c r="P7" s="40">
        <f>$N$51</f>
        <v>186.88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6">+N8*0.0317097</f>
        <v>7.641086409000001</v>
      </c>
      <c r="P8" s="40">
        <f aca="true" t="shared" si="2" ref="P8:P45">$N$51</f>
        <v>186.88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4.612175865</v>
      </c>
      <c r="P9" s="40">
        <f t="shared" si="2"/>
        <v>186.88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2.7739645559999997</v>
      </c>
      <c r="P10" s="40">
        <f t="shared" si="2"/>
        <v>186.88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3.145919337</v>
      </c>
      <c r="P11" s="40">
        <f t="shared" si="2"/>
        <v>186.88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5.489900361000001</v>
      </c>
      <c r="P12" s="40">
        <f t="shared" si="2"/>
        <v>186.88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5.082747813</v>
      </c>
      <c r="P13" s="40">
        <f t="shared" si="2"/>
        <v>186.88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7.275156471000001</v>
      </c>
      <c r="P14" s="40">
        <f t="shared" si="2"/>
        <v>186.88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7.959451797</v>
      </c>
      <c r="P15" s="40">
        <f t="shared" si="2"/>
        <v>186.88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4.532584518</v>
      </c>
      <c r="P16" s="40">
        <f t="shared" si="2"/>
        <v>186.88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3.537217035</v>
      </c>
      <c r="P17" s="40">
        <f t="shared" si="2"/>
        <v>186.88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3.441770838</v>
      </c>
      <c r="P18" s="40">
        <f t="shared" si="2"/>
        <v>186.88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1.9000452239999999</v>
      </c>
      <c r="P19" s="40">
        <f t="shared" si="2"/>
        <v>186.88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3.3685214310000005</v>
      </c>
      <c r="P20" s="40">
        <f t="shared" si="2"/>
        <v>186.88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11.267407701</v>
      </c>
      <c r="P21" s="40">
        <f t="shared" si="2"/>
        <v>186.88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7.9144240230000005</v>
      </c>
      <c r="P22" s="40">
        <f t="shared" si="2"/>
        <v>186.88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7.620760491299999</v>
      </c>
      <c r="P23" s="40">
        <f t="shared" si="2"/>
        <v>186.88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3.4161176907</v>
      </c>
      <c r="P24" s="40">
        <f t="shared" si="2"/>
        <v>186.88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2.1856544919</v>
      </c>
      <c r="P25" s="40">
        <f t="shared" si="2"/>
        <v>186.88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6.001821757799999</v>
      </c>
      <c r="P26" s="40">
        <f t="shared" si="2"/>
        <v>186.88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5.4541318194</v>
      </c>
      <c r="P27" s="40">
        <f t="shared" si="2"/>
        <v>186.88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5.405869656</v>
      </c>
      <c r="P28" s="40">
        <f t="shared" si="2"/>
        <v>186.88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8.5118030613</v>
      </c>
      <c r="P29" s="40">
        <f t="shared" si="2"/>
        <v>186.88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4.628125844100001</v>
      </c>
      <c r="P30" s="40">
        <f t="shared" si="2"/>
        <v>186.88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3.6618678656999997</v>
      </c>
      <c r="P31" s="40">
        <f t="shared" si="2"/>
        <v>186.88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10.5789282166656</v>
      </c>
      <c r="P32" s="40">
        <f t="shared" si="2"/>
        <v>186.88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9.964573834406403</v>
      </c>
      <c r="P33" s="40">
        <f t="shared" si="2"/>
        <v>186.88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3.3032232946944</v>
      </c>
      <c r="P34" s="40">
        <f t="shared" si="2"/>
        <v>186.88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6.850747250582401</v>
      </c>
      <c r="P35" s="40">
        <f t="shared" si="2"/>
        <v>186.88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4.295603977632002</v>
      </c>
      <c r="P36" s="40">
        <f t="shared" si="2"/>
        <v>186.88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6.708884648400001</v>
      </c>
      <c r="P37" s="40">
        <f t="shared" si="2"/>
        <v>186.88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16.544609541504</v>
      </c>
      <c r="P38" s="40">
        <f t="shared" si="2"/>
        <v>186.88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7.7145529640256</v>
      </c>
      <c r="P39" s="40">
        <f t="shared" si="2"/>
        <v>186.88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8.0262232928064</v>
      </c>
      <c r="P40" s="40">
        <f t="shared" si="2"/>
        <v>186.88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4.2981245182656</v>
      </c>
      <c r="P41" s="40">
        <f t="shared" si="2"/>
        <v>186.88</v>
      </c>
      <c r="Q41" s="41"/>
    </row>
    <row r="42" spans="1:17" ht="15" customHeight="1">
      <c r="A42" s="33">
        <v>2558</v>
      </c>
      <c r="B42" s="45">
        <v>3.24</v>
      </c>
      <c r="C42" s="45">
        <v>4.21</v>
      </c>
      <c r="D42" s="45">
        <v>2.08</v>
      </c>
      <c r="E42" s="45">
        <v>7.18</v>
      </c>
      <c r="F42" s="45">
        <v>13.6</v>
      </c>
      <c r="G42" s="45">
        <v>11.17</v>
      </c>
      <c r="H42" s="45">
        <v>5.63</v>
      </c>
      <c r="I42" s="45">
        <v>3.94</v>
      </c>
      <c r="J42" s="45">
        <v>1.37</v>
      </c>
      <c r="K42" s="45">
        <v>1.11</v>
      </c>
      <c r="L42" s="45">
        <v>0.8</v>
      </c>
      <c r="M42" s="45">
        <v>0.88</v>
      </c>
      <c r="N42" s="38">
        <f>SUM(B42:M42)</f>
        <v>55.21</v>
      </c>
      <c r="O42" s="39">
        <f t="shared" si="1"/>
        <v>1.750692537</v>
      </c>
      <c r="P42" s="40">
        <f t="shared" si="2"/>
        <v>186.88</v>
      </c>
      <c r="Q42" s="41"/>
    </row>
    <row r="43" spans="1:17" ht="15" customHeight="1">
      <c r="A43" s="33">
        <v>2559</v>
      </c>
      <c r="B43" s="37">
        <v>0</v>
      </c>
      <c r="C43" s="37">
        <v>6.13</v>
      </c>
      <c r="D43" s="37">
        <v>11.66</v>
      </c>
      <c r="E43" s="37">
        <v>11.95</v>
      </c>
      <c r="F43" s="37">
        <v>14.41</v>
      </c>
      <c r="G43" s="37">
        <v>28.19</v>
      </c>
      <c r="H43" s="37">
        <v>40.24</v>
      </c>
      <c r="I43" s="37">
        <v>28.16</v>
      </c>
      <c r="J43" s="37">
        <v>13.34</v>
      </c>
      <c r="K43" s="37">
        <v>14.12</v>
      </c>
      <c r="L43" s="37">
        <v>8.69</v>
      </c>
      <c r="M43" s="37">
        <v>6.92</v>
      </c>
      <c r="N43" s="38">
        <f>SUM(B43:M43)</f>
        <v>183.81</v>
      </c>
      <c r="O43" s="39">
        <f t="shared" si="1"/>
        <v>5.828559957</v>
      </c>
      <c r="P43" s="40">
        <f t="shared" si="2"/>
        <v>186.88</v>
      </c>
      <c r="Q43" s="41"/>
    </row>
    <row r="44" spans="1:17" ht="15" customHeight="1">
      <c r="A44" s="33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>SUM(B44:M44)</f>
        <v>229.92</v>
      </c>
      <c r="O44" s="39">
        <f t="shared" si="1"/>
        <v>7.290694224</v>
      </c>
      <c r="P44" s="40">
        <f t="shared" si="2"/>
        <v>186.88</v>
      </c>
      <c r="Q44" s="41"/>
    </row>
    <row r="45" spans="1:17" ht="15" customHeight="1">
      <c r="A45" s="33">
        <v>2561</v>
      </c>
      <c r="B45" s="37">
        <v>4.93</v>
      </c>
      <c r="C45" s="37">
        <v>16.38</v>
      </c>
      <c r="D45" s="37">
        <v>18.38</v>
      </c>
      <c r="E45" s="37">
        <v>25.68</v>
      </c>
      <c r="F45" s="37">
        <v>38.86</v>
      </c>
      <c r="G45" s="37">
        <v>29.34</v>
      </c>
      <c r="H45" s="37">
        <v>34.52</v>
      </c>
      <c r="I45" s="37">
        <v>17.3</v>
      </c>
      <c r="J45" s="37">
        <v>9.18</v>
      </c>
      <c r="K45" s="37">
        <v>8.14</v>
      </c>
      <c r="L45" s="37">
        <v>4.35</v>
      </c>
      <c r="M45" s="37">
        <v>3.89</v>
      </c>
      <c r="N45" s="38">
        <f>SUM(B45:M45)</f>
        <v>210.95000000000002</v>
      </c>
      <c r="O45" s="39">
        <f t="shared" si="1"/>
        <v>6.689161215</v>
      </c>
      <c r="P45" s="40">
        <f t="shared" si="2"/>
        <v>186.88</v>
      </c>
      <c r="Q45" s="41"/>
    </row>
    <row r="46" spans="1:17" ht="15" customHeight="1">
      <c r="A46" s="53">
        <v>2562</v>
      </c>
      <c r="B46" s="48">
        <v>3.9</v>
      </c>
      <c r="C46" s="48">
        <v>4.4</v>
      </c>
      <c r="D46" s="48">
        <v>2.8</v>
      </c>
      <c r="E46" s="48">
        <v>3.4</v>
      </c>
      <c r="F46" s="48">
        <v>34.8</v>
      </c>
      <c r="G46" s="48">
        <v>21.2</v>
      </c>
      <c r="H46" s="48">
        <v>12.5</v>
      </c>
      <c r="I46" s="48">
        <v>8.7</v>
      </c>
      <c r="J46" s="48">
        <v>7</v>
      </c>
      <c r="K46" s="48">
        <v>6.6</v>
      </c>
      <c r="L46" s="48">
        <v>0.9</v>
      </c>
      <c r="M46" s="48">
        <v>1.6</v>
      </c>
      <c r="N46" s="49">
        <f>SUM(B46:M46)</f>
        <v>107.8</v>
      </c>
      <c r="O46" s="50">
        <f t="shared" si="1"/>
        <v>3.41830566</v>
      </c>
      <c r="P46" s="40"/>
      <c r="Q46" s="41"/>
    </row>
    <row r="47" spans="1:17" ht="15" customHeight="1">
      <c r="A47" s="33">
        <v>2563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50"/>
      <c r="P47" s="40"/>
      <c r="Q47" s="41"/>
    </row>
    <row r="48" spans="1:17" ht="15" customHeight="1">
      <c r="A48" s="33">
        <v>2564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  <c r="O48" s="39"/>
      <c r="P48" s="40"/>
      <c r="Q48" s="41"/>
    </row>
    <row r="49" spans="1:17" ht="15" customHeight="1">
      <c r="A49" s="33">
        <v>2565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  <c r="O49" s="39"/>
      <c r="P49" s="40"/>
      <c r="Q49" s="41"/>
    </row>
    <row r="50" spans="1:17" ht="15" customHeight="1">
      <c r="A50" s="36" t="s">
        <v>19</v>
      </c>
      <c r="B50" s="47">
        <v>9.52</v>
      </c>
      <c r="C50" s="47">
        <v>32.21</v>
      </c>
      <c r="D50" s="47">
        <v>41.67</v>
      </c>
      <c r="E50" s="47">
        <v>52.24</v>
      </c>
      <c r="F50" s="47">
        <v>126.06</v>
      </c>
      <c r="G50" s="47">
        <v>147.34</v>
      </c>
      <c r="H50" s="47">
        <v>101.1</v>
      </c>
      <c r="I50" s="47">
        <v>35.48</v>
      </c>
      <c r="J50" s="47">
        <v>21.63</v>
      </c>
      <c r="K50" s="47">
        <v>14.12</v>
      </c>
      <c r="L50" s="47">
        <v>8.69</v>
      </c>
      <c r="M50" s="47">
        <v>8.08</v>
      </c>
      <c r="N50" s="47">
        <f>MAX(N7:N44)</f>
        <v>521.7523199999999</v>
      </c>
      <c r="O50" s="51">
        <f>MAX(O7:O44)</f>
        <v>16.544609541504</v>
      </c>
      <c r="P50" s="41"/>
      <c r="Q50" s="41"/>
    </row>
    <row r="51" spans="1:17" ht="15" customHeight="1">
      <c r="A51" s="36" t="s">
        <v>16</v>
      </c>
      <c r="B51" s="47">
        <v>3.82</v>
      </c>
      <c r="C51" s="47">
        <v>12.05</v>
      </c>
      <c r="D51" s="47">
        <v>11.19</v>
      </c>
      <c r="E51" s="47">
        <v>15.04</v>
      </c>
      <c r="F51" s="47">
        <v>32.01</v>
      </c>
      <c r="G51" s="47">
        <v>47.14</v>
      </c>
      <c r="H51" s="47">
        <v>29.29</v>
      </c>
      <c r="I51" s="47">
        <v>16.51</v>
      </c>
      <c r="J51" s="47">
        <v>8.41</v>
      </c>
      <c r="K51" s="47">
        <v>5.49</v>
      </c>
      <c r="L51" s="47">
        <v>3.07</v>
      </c>
      <c r="M51" s="47">
        <v>2.86</v>
      </c>
      <c r="N51" s="47">
        <f>SUM(B51:M51)</f>
        <v>186.88</v>
      </c>
      <c r="O51" s="51">
        <f>AVERAGE(O7:O44)</f>
        <v>5.905242182689009</v>
      </c>
      <c r="P51" s="41"/>
      <c r="Q51" s="41"/>
    </row>
    <row r="52" spans="1:17" ht="15" customHeight="1">
      <c r="A52" s="36" t="s">
        <v>20</v>
      </c>
      <c r="B52" s="47">
        <v>0</v>
      </c>
      <c r="C52" s="47">
        <v>1.23</v>
      </c>
      <c r="D52" s="47">
        <v>1.32</v>
      </c>
      <c r="E52" s="47">
        <v>2.85</v>
      </c>
      <c r="F52" s="47">
        <v>8.19</v>
      </c>
      <c r="G52" s="47">
        <v>11.17</v>
      </c>
      <c r="H52" s="47">
        <v>5.47</v>
      </c>
      <c r="I52" s="47">
        <v>3.06</v>
      </c>
      <c r="J52" s="47">
        <v>1.16</v>
      </c>
      <c r="K52" s="47">
        <v>0.43</v>
      </c>
      <c r="L52" s="47">
        <v>0</v>
      </c>
      <c r="M52" s="47">
        <v>0.34</v>
      </c>
      <c r="N52" s="47">
        <f>MIN(N7:N44)</f>
        <v>55.21</v>
      </c>
      <c r="O52" s="52">
        <f>MIN(O7:O44)</f>
        <v>1.750692537</v>
      </c>
      <c r="P52" s="41"/>
      <c r="Q52" s="41"/>
    </row>
    <row r="53" spans="1:15" ht="21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2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24.75" customHeight="1">
      <c r="A61" s="27"/>
      <c r="B61" s="28"/>
      <c r="C61" s="29"/>
      <c r="D61" s="26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2016-07-13T07:06:59Z</cp:lastPrinted>
  <dcterms:created xsi:type="dcterms:W3CDTF">1994-01-31T08:04:27Z</dcterms:created>
  <dcterms:modified xsi:type="dcterms:W3CDTF">2020-04-23T03:46:20Z</dcterms:modified>
  <cp:category/>
  <cp:version/>
  <cp:contentType/>
  <cp:contentStatus/>
</cp:coreProperties>
</file>