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W.16A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<sst xmlns="http://schemas.openxmlformats.org/spreadsheetml/2006/main" count="32" uniqueCount="28">
  <si>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</si>
  <si>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บ้านไฮ  อ.แจ้ห่ม  จ.ลำปาง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</si>
  <si>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</si>
  <si>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</si>
  <si>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</si>
  <si>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</si>
  <si>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</si>
  <si>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</si>
  <si>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</si>
  <si>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</si>
  <si>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</si>
  <si>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</si>
  <si>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</si>
  <si>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</si>
  <si>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</si>
  <si>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</si>
  <si>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</si>
  <si>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</si>
  <si>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</si>
  <si>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</si>
  <si>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</si>
  <si>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</si>
  <si>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</si>
  <si>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</si>
  <si>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1,392    ตร.กม.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</si>
  <si>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</si>
  <si>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:แม่น้ำวัง W.16A</t>
  </si>
  <si>
    <t>ปริมาณน้ำเฉลี่ย 259.39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</si>
</sst>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22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5" fillId="0" borderId="14" xfId="0" applyNumberFormat="1" applyFont="1" applyBorder="1" applyAlignment="1">
      <alignment vertical="center"/>
    </xf>
    <xf numFmtId="18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W.1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6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A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24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6875"/>
          <c:w val="0.9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กราฟปริมาณน้ำรายปี!$A$3:$A$31</c:f>
              <c:numCache/>
            </c:numRef>
          </c:cat>
          <c:val>
            <c:numRef>
              <c:f>กราฟปริมาณน้ำรายปี!$B$3:$B$31</c:f>
              <c:numCache/>
            </c:numRef>
          </c:val>
        </c:ser>
        <c:axId val="54005131"/>
        <c:axId val="16284132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259.39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กราฟปริมาณน้ำรายปี!$A$3:$A$31</c:f>
              <c:numCache/>
            </c:numRef>
          </c:cat>
          <c:val>
            <c:numRef>
              <c:f>กราฟปริมาณน้ำรายปี!$C$3:$C$31</c:f>
              <c:numCache/>
            </c:numRef>
          </c:val>
          <c:smooth val="0"/>
        </c:ser>
        <c:axId val="54005131"/>
        <c:axId val="16284132"/>
      </c:lineChart>
      <c:dateAx>
        <c:axId val="54005131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6284132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1628413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400513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125"/>
          <c:y val="0.2375"/>
          <c:w val="0.295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600075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762250" y="495300"/>
        <a:ext cx="60483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28">
      <selection activeCell="T39" sqref="T39"/>
    </sheetView>
  </sheetViews>
  <sheetFormatPr defaultColWidth="9.140625" defaultRowHeight="21.75"/>
  <cols>
    <col min="1" max="1" width="5.28125" style="4" customWidth="1"/>
    <col min="2" max="13" width="6.28125" style="5" customWidth="1"/>
    <col min="14" max="14" width="8.8515625" style="5" customWidth="1"/>
    <col min="15" max="15" width="8.421875" style="5" customWidth="1"/>
    <col min="16" max="16384" width="9.1406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</row>
    <row r="2" ht="15" customHeight="1"/>
    <row r="3" spans="1:15" ht="26.2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4"/>
      <c r="K3" s="7" t="s">
        <v>24</v>
      </c>
      <c r="L3" s="7"/>
      <c r="M3" s="8"/>
      <c r="N3" s="8"/>
      <c r="O3" s="8"/>
    </row>
    <row r="4" spans="1:15" ht="26.25" customHeight="1">
      <c r="A4" s="6" t="s">
        <v>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23.25" customHeight="1">
      <c r="A5" s="9"/>
      <c r="B5" s="43"/>
      <c r="C5" s="45"/>
      <c r="D5" s="45"/>
      <c r="E5" s="45"/>
      <c r="F5" s="45"/>
      <c r="G5" s="45"/>
      <c r="H5" s="45"/>
      <c r="I5" s="45"/>
      <c r="J5" s="45"/>
      <c r="K5" s="45"/>
      <c r="L5" s="45"/>
      <c r="M5" s="43"/>
      <c r="N5" s="10" t="s">
        <v>2</v>
      </c>
      <c r="O5" s="10" t="s">
        <v>3</v>
      </c>
    </row>
    <row r="6" spans="1:15" ht="23.25" customHeight="1">
      <c r="A6" s="11" t="s">
        <v>4</v>
      </c>
      <c r="B6" s="19" t="s">
        <v>5</v>
      </c>
      <c r="C6" s="46" t="s">
        <v>6</v>
      </c>
      <c r="D6" s="46" t="s">
        <v>7</v>
      </c>
      <c r="E6" s="46" t="s">
        <v>8</v>
      </c>
      <c r="F6" s="46" t="s">
        <v>9</v>
      </c>
      <c r="G6" s="46" t="s">
        <v>10</v>
      </c>
      <c r="H6" s="46" t="s">
        <v>11</v>
      </c>
      <c r="I6" s="46" t="s">
        <v>12</v>
      </c>
      <c r="J6" s="46" t="s">
        <v>13</v>
      </c>
      <c r="K6" s="46" t="s">
        <v>14</v>
      </c>
      <c r="L6" s="46" t="s">
        <v>15</v>
      </c>
      <c r="M6" s="19" t="s">
        <v>16</v>
      </c>
      <c r="N6" s="12" t="s">
        <v>17</v>
      </c>
      <c r="O6" s="12" t="s">
        <v>18</v>
      </c>
    </row>
    <row r="7" spans="1:15" ht="23.25" customHeight="1">
      <c r="A7" s="13" t="s">
        <v>19</v>
      </c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4"/>
      <c r="N7" s="14" t="s">
        <v>20</v>
      </c>
      <c r="O7" s="15" t="s">
        <v>21</v>
      </c>
    </row>
    <row r="8" spans="1:15" ht="18" customHeight="1">
      <c r="A8" s="39">
        <v>2538</v>
      </c>
      <c r="B8" s="49">
        <v>1.377</v>
      </c>
      <c r="C8" s="50">
        <v>5.599</v>
      </c>
      <c r="D8" s="50">
        <v>2.091</v>
      </c>
      <c r="E8" s="50">
        <v>4.351</v>
      </c>
      <c r="F8" s="50">
        <v>124.746</v>
      </c>
      <c r="G8" s="50">
        <v>124.268</v>
      </c>
      <c r="H8" s="50">
        <v>43.716</v>
      </c>
      <c r="I8" s="50">
        <v>26.229</v>
      </c>
      <c r="J8" s="50">
        <v>8.426</v>
      </c>
      <c r="K8" s="50">
        <v>4.775</v>
      </c>
      <c r="L8" s="50">
        <v>3.179</v>
      </c>
      <c r="M8" s="51">
        <v>1.729</v>
      </c>
      <c r="N8" s="52">
        <f aca="true" t="shared" si="0" ref="N8:N18">SUM(B8:M8)</f>
        <v>350.48599999999993</v>
      </c>
      <c r="O8" s="53">
        <f aca="true" t="shared" si="1" ref="O8:O36">+N8*0.0317097</f>
        <v>11.113805914199999</v>
      </c>
    </row>
    <row r="9" spans="1:15" ht="18" customHeight="1">
      <c r="A9" s="40">
        <v>2539</v>
      </c>
      <c r="B9" s="54">
        <v>2.405</v>
      </c>
      <c r="C9" s="55">
        <v>4.056</v>
      </c>
      <c r="D9" s="55">
        <v>23.643</v>
      </c>
      <c r="E9" s="55">
        <v>9.475</v>
      </c>
      <c r="F9" s="55">
        <v>67.993</v>
      </c>
      <c r="G9" s="55">
        <v>72.305</v>
      </c>
      <c r="H9" s="55">
        <v>70.151</v>
      </c>
      <c r="I9" s="55">
        <v>27.276</v>
      </c>
      <c r="J9" s="55">
        <v>8.051</v>
      </c>
      <c r="K9" s="55">
        <v>3.446</v>
      </c>
      <c r="L9" s="55">
        <v>1.147</v>
      </c>
      <c r="M9" s="56">
        <v>0.644</v>
      </c>
      <c r="N9" s="52">
        <f t="shared" si="0"/>
        <v>290.59200000000004</v>
      </c>
      <c r="O9" s="53">
        <f t="shared" si="1"/>
        <v>9.2145851424</v>
      </c>
    </row>
    <row r="10" spans="1:15" ht="18" customHeight="1">
      <c r="A10" s="40">
        <v>2540</v>
      </c>
      <c r="B10" s="54">
        <v>0.936</v>
      </c>
      <c r="C10" s="55">
        <v>3.062</v>
      </c>
      <c r="D10" s="55">
        <v>1.091</v>
      </c>
      <c r="E10" s="55">
        <v>11.078</v>
      </c>
      <c r="F10" s="55">
        <v>25.91</v>
      </c>
      <c r="G10" s="55">
        <v>68.409</v>
      </c>
      <c r="H10" s="55">
        <v>40.294</v>
      </c>
      <c r="I10" s="55">
        <v>9.539</v>
      </c>
      <c r="J10" s="55">
        <v>3.389</v>
      </c>
      <c r="K10" s="55">
        <v>0.891</v>
      </c>
      <c r="L10" s="55">
        <v>0.406</v>
      </c>
      <c r="M10" s="56">
        <v>0.146</v>
      </c>
      <c r="N10" s="52">
        <f t="shared" si="0"/>
        <v>165.15099999999998</v>
      </c>
      <c r="O10" s="53">
        <f t="shared" si="1"/>
        <v>5.2368886646999995</v>
      </c>
    </row>
    <row r="11" spans="1:15" ht="18" customHeight="1">
      <c r="A11" s="40">
        <v>2541</v>
      </c>
      <c r="B11" s="54">
        <v>0.164</v>
      </c>
      <c r="C11" s="55">
        <v>4.615</v>
      </c>
      <c r="D11" s="55">
        <v>3.849</v>
      </c>
      <c r="E11" s="55">
        <v>10.431</v>
      </c>
      <c r="F11" s="55">
        <v>14.745</v>
      </c>
      <c r="G11" s="55">
        <v>49.086</v>
      </c>
      <c r="H11" s="55">
        <v>8.512</v>
      </c>
      <c r="I11" s="55">
        <v>5.677</v>
      </c>
      <c r="J11" s="55">
        <v>1.725</v>
      </c>
      <c r="K11" s="55">
        <v>0.574</v>
      </c>
      <c r="L11" s="55">
        <v>0.398</v>
      </c>
      <c r="M11" s="56">
        <v>0.251</v>
      </c>
      <c r="N11" s="52">
        <f t="shared" si="0"/>
        <v>100.02699999999997</v>
      </c>
      <c r="O11" s="53">
        <f t="shared" si="1"/>
        <v>3.171826161899999</v>
      </c>
    </row>
    <row r="12" spans="1:15" ht="18" customHeight="1">
      <c r="A12" s="40">
        <v>2542</v>
      </c>
      <c r="B12" s="54">
        <v>5.095</v>
      </c>
      <c r="C12" s="55">
        <v>25.51</v>
      </c>
      <c r="D12" s="55">
        <v>7.025</v>
      </c>
      <c r="E12" s="55">
        <v>5.504</v>
      </c>
      <c r="F12" s="55">
        <v>21.243</v>
      </c>
      <c r="G12" s="55">
        <v>115.293</v>
      </c>
      <c r="H12" s="55">
        <v>64.981</v>
      </c>
      <c r="I12" s="55">
        <v>40.035</v>
      </c>
      <c r="J12" s="55">
        <v>9.378</v>
      </c>
      <c r="K12" s="55">
        <v>4.023</v>
      </c>
      <c r="L12" s="55">
        <v>1.934</v>
      </c>
      <c r="M12" s="56">
        <v>1.966</v>
      </c>
      <c r="N12" s="57">
        <f t="shared" si="0"/>
        <v>301.9870000000001</v>
      </c>
      <c r="O12" s="53">
        <f t="shared" si="1"/>
        <v>9.575917173900002</v>
      </c>
    </row>
    <row r="13" spans="1:15" ht="18" customHeight="1">
      <c r="A13" s="40">
        <v>2543</v>
      </c>
      <c r="B13" s="54">
        <v>6.75</v>
      </c>
      <c r="C13" s="55">
        <v>24.425</v>
      </c>
      <c r="D13" s="55">
        <v>15.549</v>
      </c>
      <c r="E13" s="55">
        <v>13.511</v>
      </c>
      <c r="F13" s="55">
        <v>19.494</v>
      </c>
      <c r="G13" s="55">
        <v>30.511</v>
      </c>
      <c r="H13" s="55">
        <v>36.638</v>
      </c>
      <c r="I13" s="55">
        <v>12.945</v>
      </c>
      <c r="J13" s="55">
        <v>4.587</v>
      </c>
      <c r="K13" s="55">
        <v>1.899</v>
      </c>
      <c r="L13" s="55">
        <v>0.899</v>
      </c>
      <c r="M13" s="56">
        <v>4.18</v>
      </c>
      <c r="N13" s="57">
        <f t="shared" si="0"/>
        <v>171.38799999999998</v>
      </c>
      <c r="O13" s="53">
        <f t="shared" si="1"/>
        <v>5.434662063599999</v>
      </c>
    </row>
    <row r="14" spans="1:15" ht="18" customHeight="1">
      <c r="A14" s="40">
        <v>2544</v>
      </c>
      <c r="B14" s="54">
        <v>1.67</v>
      </c>
      <c r="C14" s="55">
        <v>10.43</v>
      </c>
      <c r="D14" s="55">
        <v>5.81</v>
      </c>
      <c r="E14" s="55">
        <v>18.43</v>
      </c>
      <c r="F14" s="55">
        <v>152.01</v>
      </c>
      <c r="G14" s="55">
        <v>75.34</v>
      </c>
      <c r="H14" s="55">
        <v>33.77</v>
      </c>
      <c r="I14" s="55">
        <v>19.89</v>
      </c>
      <c r="J14" s="55">
        <v>6.15</v>
      </c>
      <c r="K14" s="55">
        <v>3.61</v>
      </c>
      <c r="L14" s="55">
        <v>1.74</v>
      </c>
      <c r="M14" s="56">
        <v>1.24</v>
      </c>
      <c r="N14" s="57">
        <f t="shared" si="0"/>
        <v>330.09</v>
      </c>
      <c r="O14" s="53">
        <f t="shared" si="1"/>
        <v>10.467054872999999</v>
      </c>
    </row>
    <row r="15" spans="1:15" ht="18" customHeight="1">
      <c r="A15" s="40">
        <v>2545</v>
      </c>
      <c r="B15" s="54">
        <v>1.078</v>
      </c>
      <c r="C15" s="55">
        <v>35.088</v>
      </c>
      <c r="D15" s="55">
        <v>12.923</v>
      </c>
      <c r="E15" s="55">
        <v>10.461</v>
      </c>
      <c r="F15" s="55">
        <v>40.151</v>
      </c>
      <c r="G15" s="55">
        <v>149.001</v>
      </c>
      <c r="H15" s="55">
        <v>48.639</v>
      </c>
      <c r="I15" s="55">
        <v>71.487</v>
      </c>
      <c r="J15" s="55">
        <v>25.45</v>
      </c>
      <c r="K15" s="55">
        <v>10.488</v>
      </c>
      <c r="L15" s="55">
        <v>3.217</v>
      </c>
      <c r="M15" s="56">
        <v>2.146</v>
      </c>
      <c r="N15" s="57">
        <f t="shared" si="0"/>
        <v>410.12899999999996</v>
      </c>
      <c r="O15" s="53">
        <f t="shared" si="1"/>
        <v>13.0050675513</v>
      </c>
    </row>
    <row r="16" spans="1:15" ht="18" customHeight="1">
      <c r="A16" s="40">
        <v>2546</v>
      </c>
      <c r="B16" s="54">
        <v>3.816</v>
      </c>
      <c r="C16" s="55">
        <v>6.327</v>
      </c>
      <c r="D16" s="55">
        <v>5.754</v>
      </c>
      <c r="E16" s="55">
        <v>6.238</v>
      </c>
      <c r="F16" s="55">
        <v>26.424</v>
      </c>
      <c r="G16" s="55">
        <v>143.845</v>
      </c>
      <c r="H16" s="55">
        <v>21.197</v>
      </c>
      <c r="I16" s="55">
        <v>8.336</v>
      </c>
      <c r="J16" s="55">
        <v>3.019</v>
      </c>
      <c r="K16" s="55">
        <v>1.731</v>
      </c>
      <c r="L16" s="55">
        <v>0.758</v>
      </c>
      <c r="M16" s="56">
        <v>0.336</v>
      </c>
      <c r="N16" s="57">
        <f t="shared" si="0"/>
        <v>227.78100000000003</v>
      </c>
      <c r="O16" s="53">
        <f t="shared" si="1"/>
        <v>7.222867175700001</v>
      </c>
    </row>
    <row r="17" spans="1:15" ht="18" customHeight="1">
      <c r="A17" s="40">
        <v>2547</v>
      </c>
      <c r="B17" s="54">
        <v>0.105</v>
      </c>
      <c r="C17" s="55">
        <v>12.109</v>
      </c>
      <c r="D17" s="55">
        <v>21.127</v>
      </c>
      <c r="E17" s="55">
        <v>28.025</v>
      </c>
      <c r="F17" s="55">
        <v>63.631</v>
      </c>
      <c r="G17" s="55">
        <v>121.335</v>
      </c>
      <c r="H17" s="55">
        <v>24.426</v>
      </c>
      <c r="I17" s="55">
        <v>1.323</v>
      </c>
      <c r="J17" s="55">
        <v>0.376</v>
      </c>
      <c r="K17" s="55">
        <v>0.204</v>
      </c>
      <c r="L17" s="55">
        <v>0.118</v>
      </c>
      <c r="M17" s="56">
        <v>0.14</v>
      </c>
      <c r="N17" s="57">
        <f t="shared" si="0"/>
        <v>272.9189999999999</v>
      </c>
      <c r="O17" s="53">
        <f t="shared" si="1"/>
        <v>8.654179614299998</v>
      </c>
    </row>
    <row r="18" spans="1:15" ht="18" customHeight="1">
      <c r="A18" s="40">
        <v>2548</v>
      </c>
      <c r="B18" s="54">
        <v>3.3851520000000006</v>
      </c>
      <c r="C18" s="55">
        <v>2.344032000000001</v>
      </c>
      <c r="D18" s="55">
        <v>5.27472</v>
      </c>
      <c r="E18" s="55">
        <v>16.610400000000002</v>
      </c>
      <c r="F18" s="55">
        <v>51.26112</v>
      </c>
      <c r="G18" s="55">
        <v>206.39664</v>
      </c>
      <c r="H18" s="55">
        <v>59.15808</v>
      </c>
      <c r="I18" s="55">
        <v>32.227199999999996</v>
      </c>
      <c r="J18" s="55">
        <v>7.028640000000002</v>
      </c>
      <c r="K18" s="55">
        <v>2.2049280000000007</v>
      </c>
      <c r="L18" s="55">
        <v>0.9115200000000004</v>
      </c>
      <c r="M18" s="56">
        <v>0.5417280000000001</v>
      </c>
      <c r="N18" s="57">
        <f t="shared" si="0"/>
        <v>387.34415999999993</v>
      </c>
      <c r="O18" s="53">
        <f t="shared" si="1"/>
        <v>12.282567110351998</v>
      </c>
    </row>
    <row r="19" spans="1:15" ht="18" customHeight="1">
      <c r="A19" s="40">
        <v>2549</v>
      </c>
      <c r="B19" s="54">
        <v>5.674752000000002</v>
      </c>
      <c r="C19" s="55">
        <v>15.624576</v>
      </c>
      <c r="D19" s="55">
        <v>12.108096</v>
      </c>
      <c r="E19" s="55">
        <v>9.936864000000007</v>
      </c>
      <c r="F19" s="55">
        <v>129.89289600000004</v>
      </c>
      <c r="G19" s="55">
        <v>208.83312</v>
      </c>
      <c r="H19" s="55">
        <v>84.685824</v>
      </c>
      <c r="I19" s="55">
        <v>32.78275200000002</v>
      </c>
      <c r="J19" s="55">
        <v>17.05708799999999</v>
      </c>
      <c r="K19" s="55">
        <v>17.62992000000001</v>
      </c>
      <c r="L19" s="55">
        <v>13.38336</v>
      </c>
      <c r="M19" s="56">
        <v>5.260895999999997</v>
      </c>
      <c r="N19" s="57">
        <v>552.8701440000001</v>
      </c>
      <c r="O19" s="53">
        <f t="shared" si="1"/>
        <v>17.531346405196803</v>
      </c>
    </row>
    <row r="20" spans="1:15" ht="18" customHeight="1">
      <c r="A20" s="40">
        <v>2550</v>
      </c>
      <c r="B20" s="54">
        <v>2.5142399999999996</v>
      </c>
      <c r="C20" s="55">
        <v>19.79424000000001</v>
      </c>
      <c r="D20" s="55">
        <v>12.076992000000004</v>
      </c>
      <c r="E20" s="55">
        <v>14.76835200000004</v>
      </c>
      <c r="F20" s="55">
        <v>30.294432</v>
      </c>
      <c r="G20" s="55">
        <v>45.558719999999994</v>
      </c>
      <c r="H20" s="55">
        <v>75.65616000000001</v>
      </c>
      <c r="I20" s="55">
        <v>21.300192000000003</v>
      </c>
      <c r="J20" s="55">
        <v>2.135808</v>
      </c>
      <c r="K20" s="55">
        <v>3.182112</v>
      </c>
      <c r="L20" s="55">
        <v>1.2968639999999914</v>
      </c>
      <c r="M20" s="56">
        <v>0.9097919999999999</v>
      </c>
      <c r="N20" s="57">
        <v>229.48790400000007</v>
      </c>
      <c r="O20" s="53">
        <f t="shared" si="1"/>
        <v>7.276992589468803</v>
      </c>
    </row>
    <row r="21" spans="1:15" ht="18" customHeight="1">
      <c r="A21" s="40">
        <v>2551</v>
      </c>
      <c r="B21" s="54">
        <v>0.610848</v>
      </c>
      <c r="C21" s="55">
        <v>1.0566720000000007</v>
      </c>
      <c r="D21" s="55">
        <v>3.6037440000000007</v>
      </c>
      <c r="E21" s="55">
        <v>8.743680000000017</v>
      </c>
      <c r="F21" s="55">
        <v>25.999488000000003</v>
      </c>
      <c r="G21" s="55">
        <v>32.947776</v>
      </c>
      <c r="H21" s="55">
        <v>23.447232000000007</v>
      </c>
      <c r="I21" s="55">
        <v>29.99894400000001</v>
      </c>
      <c r="J21" s="55">
        <v>15.973632000000002</v>
      </c>
      <c r="K21" s="55">
        <v>37.17273599999998</v>
      </c>
      <c r="L21" s="55">
        <v>25.01712</v>
      </c>
      <c r="M21" s="56">
        <v>33.4152</v>
      </c>
      <c r="N21" s="57">
        <v>237.98707200000004</v>
      </c>
      <c r="O21" s="53">
        <f t="shared" si="1"/>
        <v>7.546498656998401</v>
      </c>
    </row>
    <row r="22" spans="1:15" ht="18" customHeight="1">
      <c r="A22" s="40">
        <v>2552</v>
      </c>
      <c r="B22" s="54">
        <v>17.94096</v>
      </c>
      <c r="C22" s="55">
        <v>9.452160000000005</v>
      </c>
      <c r="D22" s="55">
        <v>13.633920000000002</v>
      </c>
      <c r="E22" s="55">
        <v>27.654048000000053</v>
      </c>
      <c r="F22" s="55">
        <v>25.646111999999988</v>
      </c>
      <c r="G22" s="55">
        <v>9.947232</v>
      </c>
      <c r="H22" s="55">
        <v>10.447488000000003</v>
      </c>
      <c r="I22" s="55">
        <v>7.224767999999997</v>
      </c>
      <c r="J22" s="55">
        <v>6.830783999999998</v>
      </c>
      <c r="K22" s="55">
        <v>6.982847999999997</v>
      </c>
      <c r="L22" s="55">
        <v>9.423648000000002</v>
      </c>
      <c r="M22" s="56">
        <v>29.778624000000015</v>
      </c>
      <c r="N22" s="57">
        <v>174.96259200000006</v>
      </c>
      <c r="O22" s="53">
        <f t="shared" si="1"/>
        <v>5.548011303542402</v>
      </c>
    </row>
    <row r="23" spans="1:15" ht="18" customHeight="1">
      <c r="A23" s="40">
        <v>2553</v>
      </c>
      <c r="B23" s="58">
        <v>17.94096</v>
      </c>
      <c r="C23" s="59">
        <v>9.452160000000005</v>
      </c>
      <c r="D23" s="59">
        <v>13.633920000000002</v>
      </c>
      <c r="E23" s="59">
        <v>27.05702399999999</v>
      </c>
      <c r="F23" s="59">
        <v>25.646111999999988</v>
      </c>
      <c r="G23" s="59">
        <v>9.947232</v>
      </c>
      <c r="H23" s="59">
        <v>10.447488000000003</v>
      </c>
      <c r="I23" s="59">
        <v>7.224767999999997</v>
      </c>
      <c r="J23" s="59">
        <v>6.830783999999998</v>
      </c>
      <c r="K23" s="59">
        <v>6.982847999999997</v>
      </c>
      <c r="L23" s="59">
        <v>9.423648000000002</v>
      </c>
      <c r="M23" s="60">
        <v>29.778624000000015</v>
      </c>
      <c r="N23" s="61">
        <v>174.365568</v>
      </c>
      <c r="O23" s="53">
        <f t="shared" si="1"/>
        <v>5.5290798516096</v>
      </c>
    </row>
    <row r="24" spans="1:15" ht="18" customHeight="1">
      <c r="A24" s="40">
        <v>2554</v>
      </c>
      <c r="B24" s="58">
        <v>31.97836799999998</v>
      </c>
      <c r="C24" s="59">
        <v>66.560832</v>
      </c>
      <c r="D24" s="59">
        <v>40.289184000000006</v>
      </c>
      <c r="E24" s="59">
        <v>22.375872</v>
      </c>
      <c r="F24" s="59">
        <v>211.95388800000006</v>
      </c>
      <c r="G24" s="59">
        <v>131.32713600000002</v>
      </c>
      <c r="H24" s="59">
        <v>58.33036799999998</v>
      </c>
      <c r="I24" s="59">
        <v>14.778719999999996</v>
      </c>
      <c r="J24" s="59">
        <v>9.116063999999998</v>
      </c>
      <c r="K24" s="59">
        <v>12.945312</v>
      </c>
      <c r="L24" s="59">
        <v>47.30572799999998</v>
      </c>
      <c r="M24" s="60">
        <v>16.490303999999995</v>
      </c>
      <c r="N24" s="61">
        <v>663.451776</v>
      </c>
      <c r="O24" s="53">
        <f t="shared" si="1"/>
        <v>21.0378567814272</v>
      </c>
    </row>
    <row r="25" spans="1:15" ht="18" customHeight="1">
      <c r="A25" s="40">
        <v>2555</v>
      </c>
      <c r="B25" s="58">
        <v>19.122912000000003</v>
      </c>
      <c r="C25" s="59">
        <v>19.199808</v>
      </c>
      <c r="D25" s="59">
        <v>18.480096</v>
      </c>
      <c r="E25" s="59">
        <v>18.908640000000002</v>
      </c>
      <c r="F25" s="59">
        <v>17.540064</v>
      </c>
      <c r="G25" s="59">
        <v>10.12176</v>
      </c>
      <c r="H25" s="59">
        <v>9.202464000000003</v>
      </c>
      <c r="I25" s="59">
        <v>6.613055999999999</v>
      </c>
      <c r="J25" s="59">
        <v>6.931872000000003</v>
      </c>
      <c r="K25" s="59">
        <v>5.998751999999997</v>
      </c>
      <c r="L25" s="59">
        <v>11.036736000000003</v>
      </c>
      <c r="M25" s="60">
        <v>24.055488000000008</v>
      </c>
      <c r="N25" s="61">
        <v>167.21164800000008</v>
      </c>
      <c r="O25" s="53">
        <f t="shared" si="1"/>
        <v>5.302231194585603</v>
      </c>
    </row>
    <row r="26" spans="1:15" ht="18" customHeight="1">
      <c r="A26" s="40">
        <v>2556</v>
      </c>
      <c r="B26" s="58">
        <v>46.38124800000001</v>
      </c>
      <c r="C26" s="59">
        <v>10.473408</v>
      </c>
      <c r="D26" s="59">
        <v>6.791040000000004</v>
      </c>
      <c r="E26" s="59">
        <v>15.871680000000005</v>
      </c>
      <c r="F26" s="59">
        <v>7.199712000000004</v>
      </c>
      <c r="G26" s="59">
        <v>6.978528000000002</v>
      </c>
      <c r="H26" s="59">
        <v>29.896128</v>
      </c>
      <c r="I26" s="59">
        <v>11.319263999999997</v>
      </c>
      <c r="J26" s="59">
        <v>12.358656</v>
      </c>
      <c r="K26" s="59">
        <v>18.671903999999994</v>
      </c>
      <c r="L26" s="59">
        <v>20.553695999999984</v>
      </c>
      <c r="M26" s="60">
        <v>14.561856</v>
      </c>
      <c r="N26" s="61">
        <v>201.05712</v>
      </c>
      <c r="O26" s="53">
        <f t="shared" si="1"/>
        <v>6.375460958064</v>
      </c>
    </row>
    <row r="27" spans="1:15" ht="18" customHeight="1">
      <c r="A27" s="40">
        <v>2557</v>
      </c>
      <c r="B27" s="58">
        <v>41.053823999999985</v>
      </c>
      <c r="C27" s="59">
        <v>9.609407999999995</v>
      </c>
      <c r="D27" s="59">
        <v>6.587135999999997</v>
      </c>
      <c r="E27" s="59">
        <v>7.597151999999999</v>
      </c>
      <c r="F27" s="59">
        <v>6.854976</v>
      </c>
      <c r="G27" s="59">
        <v>22.686912</v>
      </c>
      <c r="H27" s="59">
        <v>23.445504</v>
      </c>
      <c r="I27" s="59">
        <v>11.753855999999997</v>
      </c>
      <c r="J27" s="59">
        <v>36.10655999999999</v>
      </c>
      <c r="K27" s="59">
        <v>11.681280000000005</v>
      </c>
      <c r="L27" s="59">
        <v>9.555840000000002</v>
      </c>
      <c r="M27" s="60">
        <v>7.848575999999998</v>
      </c>
      <c r="N27" s="61">
        <v>194.781024</v>
      </c>
      <c r="O27" s="53">
        <f t="shared" si="1"/>
        <v>6.1764478367328</v>
      </c>
    </row>
    <row r="28" spans="1:15" ht="18" customHeight="1">
      <c r="A28" s="40">
        <v>2558</v>
      </c>
      <c r="B28" s="58">
        <v>18.420479999999994</v>
      </c>
      <c r="C28" s="59">
        <v>7.985088000000005</v>
      </c>
      <c r="D28" s="59">
        <v>5.757696</v>
      </c>
      <c r="E28" s="59">
        <v>20.291904</v>
      </c>
      <c r="F28" s="59">
        <v>3.1967999999999988</v>
      </c>
      <c r="G28" s="59">
        <v>1.1923200000000003</v>
      </c>
      <c r="H28" s="59">
        <v>1.3789439999999997</v>
      </c>
      <c r="I28" s="59">
        <v>0.634176</v>
      </c>
      <c r="J28" s="59">
        <v>0.6773760000000001</v>
      </c>
      <c r="K28" s="59">
        <v>0.22032000000000013</v>
      </c>
      <c r="L28" s="59">
        <v>0.19923840000000004</v>
      </c>
      <c r="M28" s="60">
        <v>0.16329600000000005</v>
      </c>
      <c r="N28" s="61">
        <v>60.117638400000004</v>
      </c>
      <c r="O28" s="53">
        <f t="shared" si="1"/>
        <v>1.9063122783724802</v>
      </c>
    </row>
    <row r="29" spans="1:15" ht="18" customHeight="1">
      <c r="A29" s="40">
        <v>2559</v>
      </c>
      <c r="B29" s="58">
        <v>3.7955520000000003</v>
      </c>
      <c r="C29" s="59">
        <v>0.7516799999999999</v>
      </c>
      <c r="D29" s="59">
        <v>5.749056</v>
      </c>
      <c r="E29" s="59">
        <v>13.580351999999998</v>
      </c>
      <c r="F29" s="59">
        <v>9.965376000000001</v>
      </c>
      <c r="G29" s="59">
        <v>27.71712</v>
      </c>
      <c r="H29" s="59">
        <v>60.225984</v>
      </c>
      <c r="I29" s="59">
        <v>39.254976000000006</v>
      </c>
      <c r="J29" s="59">
        <v>15.265151999999999</v>
      </c>
      <c r="K29" s="59">
        <v>11.610432000000003</v>
      </c>
      <c r="L29" s="59">
        <v>3.3212159999999984</v>
      </c>
      <c r="M29" s="60">
        <v>16.724448</v>
      </c>
      <c r="N29" s="61">
        <v>207.96134400000003</v>
      </c>
      <c r="O29" s="53">
        <f t="shared" si="1"/>
        <v>6.594391829836801</v>
      </c>
    </row>
    <row r="30" spans="1:15" ht="18" customHeight="1">
      <c r="A30" s="40">
        <v>2560</v>
      </c>
      <c r="B30" s="58">
        <v>8.649503999999999</v>
      </c>
      <c r="C30" s="59">
        <v>7.743167999999999</v>
      </c>
      <c r="D30" s="59">
        <v>27.527903999999996</v>
      </c>
      <c r="E30" s="59">
        <v>72.00835199999999</v>
      </c>
      <c r="F30" s="59">
        <v>43.70112</v>
      </c>
      <c r="G30" s="59">
        <v>46.52899200000001</v>
      </c>
      <c r="H30" s="59">
        <v>111.96921599999996</v>
      </c>
      <c r="I30" s="59">
        <v>15.456960000000004</v>
      </c>
      <c r="J30" s="59">
        <v>0.7732800000000002</v>
      </c>
      <c r="K30" s="59">
        <v>1.1482560000000004</v>
      </c>
      <c r="L30" s="59">
        <v>3.0170879999999993</v>
      </c>
      <c r="M30" s="60">
        <v>3.0067199999999996</v>
      </c>
      <c r="N30" s="61">
        <v>341.53056</v>
      </c>
      <c r="O30" s="53">
        <f t="shared" si="1"/>
        <v>10.829831598432</v>
      </c>
    </row>
    <row r="31" spans="1:15" ht="18" customHeight="1">
      <c r="A31" s="40">
        <v>2561</v>
      </c>
      <c r="B31" s="58">
        <v>19.554047999999998</v>
      </c>
      <c r="C31" s="59">
        <v>2.5669440000000003</v>
      </c>
      <c r="D31" s="59">
        <v>11.971584</v>
      </c>
      <c r="E31" s="59">
        <v>4.869504000000002</v>
      </c>
      <c r="F31" s="59">
        <v>27.782783999999992</v>
      </c>
      <c r="G31" s="59">
        <v>17.432064000000004</v>
      </c>
      <c r="H31" s="59">
        <v>26.244864000000003</v>
      </c>
      <c r="I31" s="59">
        <v>10.071647999999998</v>
      </c>
      <c r="J31" s="59">
        <v>10.511424</v>
      </c>
      <c r="K31" s="59">
        <v>39.168575999999995</v>
      </c>
      <c r="L31" s="59">
        <v>3.8629440000000006</v>
      </c>
      <c r="M31" s="60">
        <v>27.20217600000001</v>
      </c>
      <c r="N31" s="61">
        <v>201.23856</v>
      </c>
      <c r="O31" s="53">
        <f t="shared" si="1"/>
        <v>6.381214366032</v>
      </c>
    </row>
    <row r="32" spans="1:15" ht="18" customHeight="1">
      <c r="A32" s="40">
        <v>2562</v>
      </c>
      <c r="B32" s="58">
        <v>32.57798400000001</v>
      </c>
      <c r="C32" s="59">
        <v>4.044384000000001</v>
      </c>
      <c r="D32" s="59">
        <v>3.7609920000000003</v>
      </c>
      <c r="E32" s="59">
        <v>27.000864000000007</v>
      </c>
      <c r="F32" s="59">
        <v>5.169312</v>
      </c>
      <c r="G32" s="59">
        <v>5.927904000000001</v>
      </c>
      <c r="H32" s="59">
        <v>4.729536000000002</v>
      </c>
      <c r="I32" s="59">
        <v>6.044544000000001</v>
      </c>
      <c r="J32" s="59">
        <v>4.0884480000000005</v>
      </c>
      <c r="K32" s="59">
        <v>9.959328000000003</v>
      </c>
      <c r="L32" s="59">
        <v>12.531455999999983</v>
      </c>
      <c r="M32" s="60">
        <v>17.062272000000004</v>
      </c>
      <c r="N32" s="61">
        <v>132.897024</v>
      </c>
      <c r="O32" s="53">
        <f t="shared" si="1"/>
        <v>4.2141247619327995</v>
      </c>
    </row>
    <row r="33" spans="1:15" ht="18" customHeight="1">
      <c r="A33" s="40">
        <v>2563</v>
      </c>
      <c r="B33" s="58">
        <v>8.938080000000001</v>
      </c>
      <c r="C33" s="59">
        <v>2.6879039999999996</v>
      </c>
      <c r="D33" s="59">
        <v>1.9967039999999998</v>
      </c>
      <c r="E33" s="59">
        <v>16.335648000000003</v>
      </c>
      <c r="F33" s="59">
        <v>6.2225280000000005</v>
      </c>
      <c r="G33" s="59">
        <v>2.0735999999999994</v>
      </c>
      <c r="H33" s="59">
        <v>2.995488</v>
      </c>
      <c r="I33" s="59">
        <v>20.233152000000004</v>
      </c>
      <c r="J33" s="59">
        <v>13.341887999999997</v>
      </c>
      <c r="K33" s="59">
        <v>0.577152</v>
      </c>
      <c r="L33" s="59">
        <v>0.7862399999999999</v>
      </c>
      <c r="M33" s="60">
        <v>2.287872000000001</v>
      </c>
      <c r="N33" s="61">
        <v>78.476256</v>
      </c>
      <c r="O33" s="53">
        <f t="shared" si="1"/>
        <v>2.4884585348832005</v>
      </c>
    </row>
    <row r="34" spans="1:15" ht="18" customHeight="1">
      <c r="A34" s="40">
        <v>2564</v>
      </c>
      <c r="B34" s="58">
        <v>9.019295999999999</v>
      </c>
      <c r="C34" s="59">
        <v>2.615328</v>
      </c>
      <c r="D34" s="59">
        <v>3.3626879999999995</v>
      </c>
      <c r="E34" s="59">
        <v>5.221151999999998</v>
      </c>
      <c r="F34" s="59">
        <v>12.072672000000003</v>
      </c>
      <c r="G34" s="59">
        <v>5.769791999999999</v>
      </c>
      <c r="H34" s="59">
        <v>4.406399999999999</v>
      </c>
      <c r="I34" s="59">
        <v>4.1472</v>
      </c>
      <c r="J34" s="59">
        <v>2.006208</v>
      </c>
      <c r="K34" s="59">
        <v>5.382719999999999</v>
      </c>
      <c r="L34" s="59">
        <v>17.923679999999994</v>
      </c>
      <c r="M34" s="60">
        <v>14.219711999999994</v>
      </c>
      <c r="N34" s="61">
        <v>86.14684799999999</v>
      </c>
      <c r="O34" s="53">
        <f t="shared" si="1"/>
        <v>2.7316907060255997</v>
      </c>
    </row>
    <row r="35" spans="1:15" ht="18" customHeight="1">
      <c r="A35" s="40">
        <v>2565</v>
      </c>
      <c r="B35" s="58">
        <v>33.77376</v>
      </c>
      <c r="C35" s="59">
        <v>1.9578240000000002</v>
      </c>
      <c r="D35" s="59">
        <v>33.549984</v>
      </c>
      <c r="E35" s="59">
        <v>83.483136</v>
      </c>
      <c r="F35" s="59">
        <v>171.91612799999996</v>
      </c>
      <c r="G35" s="59">
        <v>174.953952</v>
      </c>
      <c r="H35" s="59">
        <v>47.566655999999995</v>
      </c>
      <c r="I35" s="59">
        <v>6.4368</v>
      </c>
      <c r="J35" s="59">
        <v>9.755423999999998</v>
      </c>
      <c r="K35" s="59">
        <v>10.233215999999995</v>
      </c>
      <c r="L35" s="59">
        <v>17.836415999999996</v>
      </c>
      <c r="M35" s="60">
        <v>45.87148799999999</v>
      </c>
      <c r="N35" s="61">
        <v>637.334784</v>
      </c>
      <c r="O35" s="53">
        <f t="shared" si="1"/>
        <v>20.2096948002048</v>
      </c>
    </row>
    <row r="36" spans="1:15" ht="18" customHeight="1">
      <c r="A36" s="40">
        <v>2566</v>
      </c>
      <c r="B36" s="58">
        <v>12.499487999999998</v>
      </c>
      <c r="C36" s="59">
        <v>2.19888</v>
      </c>
      <c r="D36" s="59">
        <v>4.9844159999999995</v>
      </c>
      <c r="E36" s="59">
        <v>6.456671999999999</v>
      </c>
      <c r="F36" s="59">
        <v>12.542687999999998</v>
      </c>
      <c r="G36" s="59">
        <v>5.1399360000000005</v>
      </c>
      <c r="H36" s="59">
        <v>9.256031999999998</v>
      </c>
      <c r="I36" s="59">
        <v>14.395968000000003</v>
      </c>
      <c r="J36" s="59">
        <v>7.482239999999999</v>
      </c>
      <c r="K36" s="59">
        <v>20.149344</v>
      </c>
      <c r="L36" s="59">
        <v>30.81196800000006</v>
      </c>
      <c r="M36" s="60">
        <v>46.763136</v>
      </c>
      <c r="N36" s="61">
        <v>172.68076800000006</v>
      </c>
      <c r="O36" s="53">
        <f t="shared" si="1"/>
        <v>5.475655349049602</v>
      </c>
    </row>
    <row r="37" spans="1:15" ht="18" customHeight="1">
      <c r="A37" s="40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7"/>
      <c r="O37" s="57"/>
    </row>
    <row r="38" spans="1:15" ht="18" customHeight="1">
      <c r="A38" s="40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7"/>
      <c r="O38" s="57"/>
    </row>
    <row r="39" spans="1:15" ht="18" customHeight="1">
      <c r="A39" s="48" t="s">
        <v>22</v>
      </c>
      <c r="B39" s="62">
        <f>+MAX(B8:B38)</f>
        <v>46.38124800000001</v>
      </c>
      <c r="C39" s="63">
        <f>+MAX(C8:C38)</f>
        <v>66.560832</v>
      </c>
      <c r="D39" s="63">
        <f aca="true" t="shared" si="2" ref="D39:M39">+MAX(D8:D38)</f>
        <v>40.289184000000006</v>
      </c>
      <c r="E39" s="63">
        <f t="shared" si="2"/>
        <v>83.483136</v>
      </c>
      <c r="F39" s="63">
        <f t="shared" si="2"/>
        <v>211.95388800000006</v>
      </c>
      <c r="G39" s="63">
        <f t="shared" si="2"/>
        <v>208.83312</v>
      </c>
      <c r="H39" s="63">
        <f t="shared" si="2"/>
        <v>111.96921599999996</v>
      </c>
      <c r="I39" s="63">
        <f t="shared" si="2"/>
        <v>71.487</v>
      </c>
      <c r="J39" s="63">
        <f t="shared" si="2"/>
        <v>36.10655999999999</v>
      </c>
      <c r="K39" s="63">
        <f t="shared" si="2"/>
        <v>39.168575999999995</v>
      </c>
      <c r="L39" s="63">
        <f t="shared" si="2"/>
        <v>47.30572799999998</v>
      </c>
      <c r="M39" s="63">
        <f t="shared" si="2"/>
        <v>46.763136</v>
      </c>
      <c r="N39" s="64">
        <f>+MAX(N8:N38)</f>
        <v>663.451776</v>
      </c>
      <c r="O39" s="65">
        <f>MAX(O8:O38)</f>
        <v>21.0378567814272</v>
      </c>
    </row>
    <row r="40" spans="1:15" ht="18" customHeight="1">
      <c r="A40" s="41" t="s">
        <v>18</v>
      </c>
      <c r="B40" s="58">
        <f>+AVERAGE(B8:B38)</f>
        <v>12.318188137931033</v>
      </c>
      <c r="C40" s="59">
        <f>+AVERAGE(C8:C38)</f>
        <v>11.287568827586204</v>
      </c>
      <c r="D40" s="59">
        <f aca="true" t="shared" si="3" ref="D40:M40">+AVERAGE(D8:D38)</f>
        <v>11.379374896551726</v>
      </c>
      <c r="E40" s="59">
        <f t="shared" si="3"/>
        <v>18.4922515862069</v>
      </c>
      <c r="F40" s="59">
        <f t="shared" si="3"/>
        <v>47.62776579310346</v>
      </c>
      <c r="G40" s="59">
        <f t="shared" si="3"/>
        <v>66.23702537931037</v>
      </c>
      <c r="H40" s="59">
        <f t="shared" si="3"/>
        <v>36.06254675862069</v>
      </c>
      <c r="I40" s="59">
        <f t="shared" si="3"/>
        <v>17.746067034482756</v>
      </c>
      <c r="J40" s="59">
        <f t="shared" si="3"/>
        <v>8.786976827586205</v>
      </c>
      <c r="K40" s="59">
        <f t="shared" si="3"/>
        <v>8.742861517241378</v>
      </c>
      <c r="L40" s="59">
        <f t="shared" si="3"/>
        <v>8.68946228965517</v>
      </c>
      <c r="M40" s="59">
        <f t="shared" si="3"/>
        <v>12.024834758620692</v>
      </c>
      <c r="N40" s="61">
        <f>SUM(B40:M40)</f>
        <v>259.3949238068966</v>
      </c>
      <c r="O40" s="66">
        <f>AVERAGE(O8:O38)</f>
        <v>8.225335215439546</v>
      </c>
    </row>
    <row r="41" spans="1:15" ht="18" customHeight="1">
      <c r="A41" s="42" t="s">
        <v>23</v>
      </c>
      <c r="B41" s="58">
        <f>+MIN(B8:B38)</f>
        <v>0.105</v>
      </c>
      <c r="C41" s="59">
        <f>+MIN(C8:C38)</f>
        <v>0.7516799999999999</v>
      </c>
      <c r="D41" s="59">
        <f aca="true" t="shared" si="4" ref="D41:M41">+MIN(D8:D38)</f>
        <v>1.091</v>
      </c>
      <c r="E41" s="59">
        <f t="shared" si="4"/>
        <v>4.351</v>
      </c>
      <c r="F41" s="59">
        <f t="shared" si="4"/>
        <v>3.1967999999999988</v>
      </c>
      <c r="G41" s="59">
        <f t="shared" si="4"/>
        <v>1.1923200000000003</v>
      </c>
      <c r="H41" s="59">
        <f t="shared" si="4"/>
        <v>1.3789439999999997</v>
      </c>
      <c r="I41" s="59">
        <f t="shared" si="4"/>
        <v>0.634176</v>
      </c>
      <c r="J41" s="59">
        <f t="shared" si="4"/>
        <v>0.376</v>
      </c>
      <c r="K41" s="59">
        <f t="shared" si="4"/>
        <v>0.204</v>
      </c>
      <c r="L41" s="59">
        <f t="shared" si="4"/>
        <v>0.118</v>
      </c>
      <c r="M41" s="59">
        <f t="shared" si="4"/>
        <v>0.14</v>
      </c>
      <c r="N41" s="67">
        <f>+MIN(N8:N38)</f>
        <v>60.117638400000004</v>
      </c>
      <c r="O41" s="68">
        <f>MIN(O8:O38)</f>
        <v>1.9063122783724802</v>
      </c>
    </row>
    <row r="42" spans="1:15" ht="22.5" customHeight="1">
      <c r="A42" s="30" t="s">
        <v>25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24.75" customHeight="1">
      <c r="A43" s="21"/>
      <c r="B43" s="22"/>
      <c r="D43" s="16"/>
      <c r="E43" s="17"/>
      <c r="F43" s="17"/>
      <c r="G43" s="17"/>
      <c r="H43" s="17"/>
      <c r="I43" s="17"/>
      <c r="J43" s="17"/>
      <c r="K43" s="17"/>
      <c r="L43" s="22"/>
      <c r="M43" s="22"/>
      <c r="N43" s="22"/>
      <c r="O43" s="22"/>
    </row>
    <row r="44" spans="1:15" ht="18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8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8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8" customHeight="1">
      <c r="A47" s="33"/>
      <c r="B47" s="34"/>
      <c r="C47" s="34"/>
      <c r="D47" s="34"/>
      <c r="E47" s="34"/>
      <c r="F47" s="34"/>
      <c r="G47" s="35"/>
      <c r="H47" s="34"/>
      <c r="I47" s="34"/>
      <c r="J47" s="34"/>
      <c r="K47" s="34"/>
      <c r="L47" s="34"/>
      <c r="M47" s="34"/>
      <c r="N47" s="34"/>
      <c r="O47" s="34"/>
    </row>
    <row r="48" spans="1:15" ht="18" customHeight="1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" customHeight="1">
      <c r="A49" s="36"/>
      <c r="B49" s="37"/>
      <c r="C49" s="37"/>
      <c r="D49" s="37"/>
      <c r="E49" s="37"/>
      <c r="F49" s="37"/>
      <c r="G49" s="37"/>
      <c r="H49" s="37"/>
      <c r="I49" s="37"/>
      <c r="J49" s="23"/>
      <c r="K49" s="37"/>
      <c r="L49" s="37"/>
      <c r="M49" s="20"/>
      <c r="N49" s="20"/>
      <c r="O49" s="20"/>
    </row>
    <row r="50" spans="1:15" ht="18" customHeigh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0"/>
      <c r="N50" s="20"/>
      <c r="O50" s="20"/>
    </row>
    <row r="51" spans="1:15" ht="23.25" customHeight="1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23.2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23.25" customHeight="1">
      <c r="A53" s="1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9"/>
    </row>
    <row r="54" spans="1:15" ht="18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8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8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8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8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8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8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8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pans="1:15" ht="18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8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22.5" customHeight="1">
      <c r="A66" s="21"/>
      <c r="B66" s="22"/>
      <c r="C66" s="22"/>
      <c r="D66" s="24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8" customHeight="1">
      <c r="A67" s="21"/>
      <c r="B67" s="22"/>
      <c r="C67" s="22"/>
      <c r="D67" s="23"/>
      <c r="E67" s="17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8" customHeight="1">
      <c r="A68" s="25"/>
      <c r="B68" s="26"/>
      <c r="C68" s="22"/>
      <c r="D68" s="23"/>
      <c r="E68" s="17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8" customHeight="1">
      <c r="A69" s="21"/>
      <c r="B69" s="22"/>
      <c r="C69" s="22"/>
      <c r="D69" s="23"/>
      <c r="E69" s="17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8" customHeight="1">
      <c r="A70" s="21"/>
      <c r="B70" s="22"/>
      <c r="C70" s="22"/>
      <c r="D70" s="23"/>
      <c r="E70" s="17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8" customHeight="1">
      <c r="A71" s="21"/>
      <c r="B71" s="22"/>
      <c r="C71" s="22"/>
      <c r="D71" s="23"/>
      <c r="E71" s="17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8" customHeight="1">
      <c r="A72" s="21"/>
      <c r="B72" s="22"/>
      <c r="C72" s="22"/>
      <c r="D72" s="23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8" customHeight="1">
      <c r="A73" s="21"/>
      <c r="B73" s="22"/>
      <c r="C73" s="22"/>
      <c r="D73" s="23"/>
      <c r="E73" s="17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8" customHeight="1">
      <c r="A74" s="21"/>
      <c r="B74" s="22"/>
      <c r="C74" s="22"/>
      <c r="D74" s="23"/>
      <c r="E74" s="17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8" customHeight="1">
      <c r="A75" s="21"/>
      <c r="B75" s="22"/>
      <c r="C75" s="22"/>
      <c r="D75" s="23"/>
      <c r="E75" s="17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8" customHeight="1">
      <c r="A76" s="21"/>
      <c r="B76" s="22"/>
      <c r="C76" s="22"/>
      <c r="D76" s="23"/>
      <c r="E76" s="17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8" customHeight="1">
      <c r="A77" s="21"/>
      <c r="B77" s="22"/>
      <c r="C77" s="22"/>
      <c r="D77" s="23"/>
      <c r="E77" s="17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8" customHeight="1">
      <c r="A78" s="21"/>
      <c r="B78" s="22"/>
      <c r="C78" s="22"/>
      <c r="D78" s="23"/>
      <c r="E78" s="17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8" customHeight="1">
      <c r="A79" s="21"/>
      <c r="B79" s="22"/>
      <c r="C79" s="22"/>
      <c r="D79" s="23"/>
      <c r="E79" s="17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8" customHeight="1">
      <c r="A80" s="21"/>
      <c r="B80" s="22"/>
      <c r="C80" s="22"/>
      <c r="D80" s="23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8" customHeight="1">
      <c r="A81" s="21"/>
      <c r="B81" s="22"/>
      <c r="C81" s="22"/>
      <c r="D81" s="23"/>
      <c r="E81" s="17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24.75" customHeight="1">
      <c r="A82" s="21"/>
      <c r="B82" s="22"/>
      <c r="C82" s="17"/>
      <c r="D82" s="17"/>
      <c r="E82" s="16"/>
      <c r="F82" s="17"/>
      <c r="G82" s="17"/>
      <c r="H82" s="17"/>
      <c r="I82" s="17"/>
      <c r="J82" s="17"/>
      <c r="K82" s="17"/>
      <c r="L82" s="22"/>
      <c r="M82" s="22"/>
      <c r="N82" s="22"/>
      <c r="O82" s="22"/>
    </row>
    <row r="83" spans="1:15" ht="24.75" customHeight="1">
      <c r="A83" s="21"/>
      <c r="B83" s="22"/>
      <c r="C83" s="23"/>
      <c r="D83" s="16"/>
      <c r="E83" s="23"/>
      <c r="F83" s="23"/>
      <c r="G83" s="23"/>
      <c r="H83" s="23"/>
      <c r="I83" s="23"/>
      <c r="J83" s="23"/>
      <c r="K83" s="23"/>
      <c r="L83" s="23"/>
      <c r="M83" s="22"/>
      <c r="N83" s="22"/>
      <c r="O83" s="22"/>
    </row>
    <row r="84" spans="1:15" ht="22.5" customHeight="1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2"/>
      <c r="N84" s="22"/>
      <c r="O84" s="22"/>
    </row>
    <row r="85" spans="2:15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ht="18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ht="18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ht="18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2:15" ht="18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2:15" ht="18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2:15" ht="18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2:15" ht="18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2:15" ht="18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2:15" ht="18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2:15" ht="18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2:15" ht="18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2:15" ht="18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2:15" ht="18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18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2:15" ht="18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15" ht="18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2:15" ht="18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2:15" ht="18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2:15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15" ht="18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15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2:15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2:15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2:15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2:15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2:15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2:15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2:15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2:15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2:15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2:15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2:15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8.75">
      <c r="B118" s="4"/>
      <c r="M118" s="4"/>
      <c r="N118" s="4"/>
      <c r="O118" s="4"/>
    </row>
    <row r="119" spans="2:15" ht="18.75">
      <c r="B119" s="4"/>
      <c r="M119" s="4"/>
      <c r="N119" s="4"/>
      <c r="O119" s="4"/>
    </row>
  </sheetData>
  <sheetProtection/>
  <printOptions/>
  <pageMargins left="0.74" right="0.11811023622047245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6">
      <selection activeCell="U14" sqref="U14"/>
    </sheetView>
  </sheetViews>
  <sheetFormatPr defaultColWidth="9.140625" defaultRowHeight="21.75"/>
  <cols>
    <col min="1" max="1" width="13.421875" style="4" bestFit="1" customWidth="1"/>
    <col min="2" max="16384" width="9.140625" style="4" customWidth="1"/>
  </cols>
  <sheetData>
    <row r="1" spans="1:3" ht="18.75">
      <c r="A1" s="27" t="s">
        <v>4</v>
      </c>
      <c r="B1" s="19" t="s">
        <v>3</v>
      </c>
      <c r="C1" s="4" t="s">
        <v>27</v>
      </c>
    </row>
    <row r="2" spans="1:2" ht="18.75">
      <c r="A2" s="27"/>
      <c r="B2" s="19" t="s">
        <v>17</v>
      </c>
    </row>
    <row r="3" spans="1:3" ht="18.75">
      <c r="A3" s="28">
        <v>34971</v>
      </c>
      <c r="B3" s="5">
        <v>350.48599999999993</v>
      </c>
      <c r="C3" s="5">
        <v>259.39</v>
      </c>
    </row>
    <row r="4" spans="1:3" ht="18.75">
      <c r="A4" s="28">
        <v>35338</v>
      </c>
      <c r="B4" s="5">
        <v>290.59200000000004</v>
      </c>
      <c r="C4" s="5">
        <v>259.39</v>
      </c>
    </row>
    <row r="5" spans="1:3" ht="18.75">
      <c r="A5" s="28">
        <v>35705</v>
      </c>
      <c r="B5" s="5">
        <v>165.15099999999998</v>
      </c>
      <c r="C5" s="5">
        <v>259.39</v>
      </c>
    </row>
    <row r="6" spans="1:3" ht="18.75">
      <c r="A6" s="28">
        <v>36072</v>
      </c>
      <c r="B6" s="5">
        <v>100.02699999999997</v>
      </c>
      <c r="C6" s="5">
        <v>259.39</v>
      </c>
    </row>
    <row r="7" spans="1:3" ht="18.75">
      <c r="A7" s="28">
        <v>36439</v>
      </c>
      <c r="B7" s="5">
        <v>301.9870000000001</v>
      </c>
      <c r="C7" s="5">
        <v>259.39</v>
      </c>
    </row>
    <row r="8" spans="1:3" ht="18.75">
      <c r="A8" s="28">
        <v>36806</v>
      </c>
      <c r="B8" s="5">
        <v>171.38799999999998</v>
      </c>
      <c r="C8" s="5">
        <v>259.39</v>
      </c>
    </row>
    <row r="9" spans="1:3" ht="18.75">
      <c r="A9" s="28">
        <v>37173</v>
      </c>
      <c r="B9" s="5">
        <v>330.09</v>
      </c>
      <c r="C9" s="5">
        <v>259.39</v>
      </c>
    </row>
    <row r="10" spans="1:3" ht="18.75">
      <c r="A10" s="28">
        <v>37540</v>
      </c>
      <c r="B10" s="5">
        <v>410.12899999999996</v>
      </c>
      <c r="C10" s="5">
        <v>259.39</v>
      </c>
    </row>
    <row r="11" spans="1:3" ht="18.75">
      <c r="A11" s="28">
        <v>37907</v>
      </c>
      <c r="B11" s="5">
        <v>227.78100000000003</v>
      </c>
      <c r="C11" s="5">
        <v>259.39</v>
      </c>
    </row>
    <row r="12" spans="1:3" ht="18.75">
      <c r="A12" s="28">
        <v>38274</v>
      </c>
      <c r="B12" s="5">
        <v>272.9189999999999</v>
      </c>
      <c r="C12" s="5">
        <v>259.39</v>
      </c>
    </row>
    <row r="13" spans="1:3" ht="18.75">
      <c r="A13" s="28">
        <v>38641</v>
      </c>
      <c r="B13" s="5">
        <v>387.34415999999993</v>
      </c>
      <c r="C13" s="5">
        <v>259.39</v>
      </c>
    </row>
    <row r="14" spans="1:3" ht="18.75">
      <c r="A14" s="28">
        <v>39008</v>
      </c>
      <c r="B14" s="5">
        <v>552.8701440000001</v>
      </c>
      <c r="C14" s="5">
        <v>259.39</v>
      </c>
    </row>
    <row r="15" spans="1:3" ht="18.75">
      <c r="A15" s="28">
        <v>39375</v>
      </c>
      <c r="B15" s="5">
        <v>229.48790400000007</v>
      </c>
      <c r="C15" s="5">
        <v>259.39</v>
      </c>
    </row>
    <row r="16" spans="1:3" ht="18.75">
      <c r="A16" s="28">
        <v>39742</v>
      </c>
      <c r="B16" s="5">
        <v>237.99</v>
      </c>
      <c r="C16" s="5">
        <v>259.39</v>
      </c>
    </row>
    <row r="17" spans="1:3" ht="18.75">
      <c r="A17" s="28">
        <v>40109</v>
      </c>
      <c r="B17" s="5">
        <v>174.96</v>
      </c>
      <c r="C17" s="5">
        <v>259.39</v>
      </c>
    </row>
    <row r="18" spans="1:3" ht="18.75">
      <c r="A18" s="28">
        <v>40476</v>
      </c>
      <c r="B18" s="5">
        <v>174.37</v>
      </c>
      <c r="C18" s="5">
        <v>259.39</v>
      </c>
    </row>
    <row r="19" spans="1:3" ht="18.75">
      <c r="A19" s="28">
        <v>40843</v>
      </c>
      <c r="B19" s="5">
        <v>663.45</v>
      </c>
      <c r="C19" s="5">
        <v>259.39</v>
      </c>
    </row>
    <row r="20" spans="1:3" ht="18.75">
      <c r="A20" s="28">
        <v>41210</v>
      </c>
      <c r="B20" s="5">
        <v>167.21</v>
      </c>
      <c r="C20" s="5">
        <v>259.39</v>
      </c>
    </row>
    <row r="21" spans="1:3" ht="18.75">
      <c r="A21" s="28">
        <v>41577</v>
      </c>
      <c r="B21" s="5">
        <v>201.06</v>
      </c>
      <c r="C21" s="5">
        <v>259.39</v>
      </c>
    </row>
    <row r="22" spans="1:3" ht="18.75">
      <c r="A22" s="28">
        <v>41944</v>
      </c>
      <c r="B22" s="5">
        <v>194.78</v>
      </c>
      <c r="C22" s="5">
        <v>259.39</v>
      </c>
    </row>
    <row r="23" spans="1:3" ht="18.75">
      <c r="A23" s="28">
        <v>42311</v>
      </c>
      <c r="B23" s="5">
        <v>60.12</v>
      </c>
      <c r="C23" s="5">
        <v>259.39</v>
      </c>
    </row>
    <row r="24" spans="1:3" ht="18.75">
      <c r="A24" s="28">
        <v>42678</v>
      </c>
      <c r="B24" s="5">
        <v>207.96</v>
      </c>
      <c r="C24" s="5">
        <v>259.39</v>
      </c>
    </row>
    <row r="25" spans="1:3" ht="18.75">
      <c r="A25" s="28">
        <v>43045</v>
      </c>
      <c r="B25" s="4">
        <v>341.53</v>
      </c>
      <c r="C25" s="5">
        <v>259.39</v>
      </c>
    </row>
    <row r="26" spans="1:3" ht="18.75">
      <c r="A26" s="28">
        <v>43412</v>
      </c>
      <c r="B26" s="4">
        <v>201.24</v>
      </c>
      <c r="C26" s="5">
        <v>259.39</v>
      </c>
    </row>
    <row r="27" spans="1:3" ht="18.75">
      <c r="A27" s="28">
        <v>43779</v>
      </c>
      <c r="B27" s="5">
        <v>132.9</v>
      </c>
      <c r="C27" s="5">
        <v>259.39</v>
      </c>
    </row>
    <row r="28" spans="1:3" ht="18.75">
      <c r="A28" s="28">
        <v>44146</v>
      </c>
      <c r="B28" s="4">
        <v>78.48</v>
      </c>
      <c r="C28" s="5">
        <v>259.39</v>
      </c>
    </row>
    <row r="29" spans="1:3" ht="18.75">
      <c r="A29" s="28">
        <v>44513</v>
      </c>
      <c r="B29" s="4">
        <v>86.15</v>
      </c>
      <c r="C29" s="5">
        <v>259.39</v>
      </c>
    </row>
    <row r="30" spans="1:3" ht="18.75">
      <c r="A30" s="28">
        <v>44880</v>
      </c>
      <c r="B30" s="4">
        <v>637.33</v>
      </c>
      <c r="C30" s="5">
        <v>259.39</v>
      </c>
    </row>
    <row r="31" spans="1:3" ht="18.75">
      <c r="A31" s="28">
        <v>45247</v>
      </c>
      <c r="B31" s="4">
        <v>172.68</v>
      </c>
      <c r="C31" s="5">
        <v>259.39</v>
      </c>
    </row>
    <row r="32" ht="18.75">
      <c r="A32" s="28"/>
    </row>
    <row r="33" ht="18.75">
      <c r="A33" s="28"/>
    </row>
    <row r="34" ht="18.75">
      <c r="A34" s="28"/>
    </row>
    <row r="35" ht="18.75">
      <c r="A35" s="28"/>
    </row>
    <row r="36" ht="18.75">
      <c r="A36" s="28"/>
    </row>
    <row r="37" ht="18.75">
      <c r="A37" s="28"/>
    </row>
    <row r="38" ht="18.75">
      <c r="A38" s="28"/>
    </row>
    <row r="39" ht="18.75">
      <c r="A39" s="28"/>
    </row>
    <row r="40" ht="18.75">
      <c r="A40" s="28"/>
    </row>
    <row r="41" ht="18.75">
      <c r="A41" s="28"/>
    </row>
    <row r="42" ht="18.75">
      <c r="A42" s="28"/>
    </row>
    <row r="43" ht="18.75">
      <c r="A43" s="28"/>
    </row>
    <row r="44" ht="18.75">
      <c r="A44" s="28"/>
    </row>
    <row r="45" ht="18.75">
      <c r="A45" s="28"/>
    </row>
    <row r="46" ht="18.75">
      <c r="A46" s="28"/>
    </row>
    <row r="47" ht="18.75">
      <c r="A47" s="28"/>
    </row>
    <row r="48" ht="18.75">
      <c r="A48" s="28"/>
    </row>
    <row r="49" ht="18.75">
      <c r="A49" s="28"/>
    </row>
    <row r="50" ht="18.75">
      <c r="A50" s="28"/>
    </row>
    <row r="51" ht="18.75">
      <c r="A51" s="28"/>
    </row>
    <row r="52" ht="18.75">
      <c r="A52" s="28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2007-11-30T06:12:59Z</cp:lastPrinted>
  <dcterms:created xsi:type="dcterms:W3CDTF">2000-08-03T07:46:55Z</dcterms:created>
  <dcterms:modified xsi:type="dcterms:W3CDTF">2024-06-13T02:37:51Z</dcterms:modified>
  <cp:category/>
  <cp:version/>
  <cp:contentType/>
  <cp:contentStatus/>
</cp:coreProperties>
</file>