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<sst xmlns="http://schemas.openxmlformats.org/spreadsheetml/2006/main" count="29" uniqueCount="24">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</sst>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228"/>
          <c:w val="0.861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'W.16A-H.05'!$A$7:$A$34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'W.16A-H.05'!$N$7:$N$34</c:f>
              <c:numCache>
                <c:ptCount val="28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78.49000000000001</c:v>
                </c:pt>
                <c:pt idx="26">
                  <c:v>101.62022399999998</c:v>
                </c:pt>
                <c:pt idx="27">
                  <c:v>396.1224000000001</c:v>
                </c:pt>
              </c:numCache>
            </c:numRef>
          </c:val>
        </c:ser>
        <c:gapWidth val="100"/>
        <c:axId val="59940341"/>
        <c:axId val="2592158"/>
      </c:barChart>
      <c:lineChart>
        <c:grouping val="standard"/>
        <c:varyColors val="0"/>
        <c:ser>
          <c:idx val="1"/>
          <c:order val="1"/>
          <c:tx>
            <c:v>ค่าเฉลี่ย 249.2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'W.16A-H.05'!$A$7:$A$32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'W.16A-H.05'!$P$7:$P$33</c:f>
              <c:numCache>
                <c:ptCount val="27"/>
                <c:pt idx="0">
                  <c:v>249.1821937777778</c:v>
                </c:pt>
                <c:pt idx="1">
                  <c:v>249.1821937777778</c:v>
                </c:pt>
                <c:pt idx="2">
                  <c:v>249.1821937777778</c:v>
                </c:pt>
                <c:pt idx="3">
                  <c:v>249.1821937777778</c:v>
                </c:pt>
                <c:pt idx="4">
                  <c:v>249.1821937777778</c:v>
                </c:pt>
                <c:pt idx="5">
                  <c:v>249.1821937777778</c:v>
                </c:pt>
                <c:pt idx="6">
                  <c:v>249.1821937777778</c:v>
                </c:pt>
                <c:pt idx="7">
                  <c:v>249.1821937777778</c:v>
                </c:pt>
                <c:pt idx="8">
                  <c:v>249.1821937777778</c:v>
                </c:pt>
                <c:pt idx="9">
                  <c:v>249.1821937777778</c:v>
                </c:pt>
                <c:pt idx="10">
                  <c:v>249.1821937777778</c:v>
                </c:pt>
                <c:pt idx="11">
                  <c:v>249.1821937777778</c:v>
                </c:pt>
                <c:pt idx="12">
                  <c:v>249.1821937777778</c:v>
                </c:pt>
                <c:pt idx="13">
                  <c:v>249.1821937777778</c:v>
                </c:pt>
                <c:pt idx="14">
                  <c:v>249.1821937777778</c:v>
                </c:pt>
                <c:pt idx="15">
                  <c:v>249.1821937777778</c:v>
                </c:pt>
                <c:pt idx="16">
                  <c:v>249.1821937777778</c:v>
                </c:pt>
                <c:pt idx="17">
                  <c:v>249.1821937777778</c:v>
                </c:pt>
                <c:pt idx="18">
                  <c:v>249.1821937777778</c:v>
                </c:pt>
                <c:pt idx="19">
                  <c:v>249.1821937777778</c:v>
                </c:pt>
                <c:pt idx="20">
                  <c:v>249.1821937777778</c:v>
                </c:pt>
                <c:pt idx="21">
                  <c:v>249.1821937777778</c:v>
                </c:pt>
                <c:pt idx="22">
                  <c:v>249.1821937777778</c:v>
                </c:pt>
                <c:pt idx="23">
                  <c:v>249.1821937777778</c:v>
                </c:pt>
                <c:pt idx="24">
                  <c:v>249.1821937777778</c:v>
                </c:pt>
                <c:pt idx="25">
                  <c:v>249.1821937777778</c:v>
                </c:pt>
                <c:pt idx="26">
                  <c:v>249.1821937777778</c:v>
                </c:pt>
              </c:numCache>
            </c:numRef>
          </c:val>
          <c:smooth val="0"/>
        </c:ser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92158"/>
        <c:crossesAt val="0"/>
        <c:auto val="1"/>
        <c:lblOffset val="100"/>
        <c:tickLblSkip val="1"/>
        <c:noMultiLvlLbl val="0"/>
      </c:catAx>
      <c:valAx>
        <c:axId val="259215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zoomScalePageLayoutView="0" workbookViewId="0" topLeftCell="A25">
      <selection activeCell="B34" sqref="B34:M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 aca="true" t="shared" si="0" ref="P7:P33">$N$41</f>
        <v>249.1821937777778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aca="true" t="shared" si="2" ref="O8:O33">+N8*1000000/(365*86400)</f>
        <v>9.21461187214612</v>
      </c>
      <c r="P8" s="36">
        <f t="shared" si="0"/>
        <v>249.1821937777778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2"/>
        <v>5.236903855910704</v>
      </c>
      <c r="P9" s="36">
        <f t="shared" si="0"/>
        <v>249.1821937777778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2"/>
        <v>3.1718353627600195</v>
      </c>
      <c r="P10" s="36">
        <f t="shared" si="0"/>
        <v>249.1821937777778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2"/>
        <v>9.575944951801118</v>
      </c>
      <c r="P11" s="36">
        <f t="shared" si="0"/>
        <v>249.1821937777778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2"/>
        <v>5.434677828513444</v>
      </c>
      <c r="P12" s="36">
        <f t="shared" si="0"/>
        <v>249.1821937777778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2"/>
        <v>10.467085235920852</v>
      </c>
      <c r="P13" s="36">
        <f t="shared" si="0"/>
        <v>249.1821937777778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2"/>
        <v>13.005105276509385</v>
      </c>
      <c r="P14" s="36">
        <f t="shared" si="0"/>
        <v>249.1821937777778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2"/>
        <v>7.222888127853882</v>
      </c>
      <c r="P15" s="36">
        <f t="shared" si="0"/>
        <v>249.1821937777778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2"/>
        <v>8.654204718417045</v>
      </c>
      <c r="P16" s="36">
        <f t="shared" si="0"/>
        <v>249.1821937777778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2"/>
        <v>12.282602739726025</v>
      </c>
      <c r="P17" s="36">
        <f t="shared" si="0"/>
        <v>249.1821937777778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2"/>
        <v>17.531397260273977</v>
      </c>
      <c r="P18" s="36">
        <f t="shared" si="0"/>
        <v>249.1821937777778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2"/>
        <v>7.277013698630139</v>
      </c>
      <c r="P19" s="36">
        <f t="shared" si="0"/>
        <v>249.1821937777778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2"/>
        <v>7.546520547945206</v>
      </c>
      <c r="P20" s="36">
        <f t="shared" si="0"/>
        <v>249.1821937777778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2"/>
        <v>5.548027397260276</v>
      </c>
      <c r="P21" s="36">
        <f t="shared" si="0"/>
        <v>249.1821937777778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2"/>
        <v>5.529095890410959</v>
      </c>
      <c r="P22" s="36">
        <f t="shared" si="0"/>
        <v>249.1821937777778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2"/>
        <v>21.03791780821918</v>
      </c>
      <c r="P23" s="36">
        <f t="shared" si="0"/>
        <v>249.1821937777778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2"/>
        <v>5.3022465753424655</v>
      </c>
      <c r="P24" s="36">
        <f t="shared" si="0"/>
        <v>249.1821937777778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2"/>
        <v>6.375479452054794</v>
      </c>
      <c r="P25" s="36">
        <f t="shared" si="0"/>
        <v>249.1821937777778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2"/>
        <v>6.176465753424656</v>
      </c>
      <c r="P26" s="36">
        <f t="shared" si="0"/>
        <v>249.1821937777778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2"/>
        <v>1.906392694063927</v>
      </c>
      <c r="P27" s="36">
        <f t="shared" si="0"/>
        <v>249.1821937777778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2"/>
        <v>6.594685438863521</v>
      </c>
      <c r="P28" s="36">
        <f t="shared" si="0"/>
        <v>249.1821937777778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2"/>
        <v>10.830162354134954</v>
      </c>
      <c r="P29" s="36">
        <f t="shared" si="0"/>
        <v>249.1821937777778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2"/>
        <v>6.3806443429731114</v>
      </c>
      <c r="P30" s="36">
        <f t="shared" si="0"/>
        <v>249.1821937777778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2"/>
        <v>4.213914256722476</v>
      </c>
      <c r="P31" s="36">
        <f t="shared" si="0"/>
        <v>249.1821937777778</v>
      </c>
      <c r="Q31" s="37"/>
    </row>
    <row r="32" spans="1:17" ht="15" customHeight="1">
      <c r="A32" s="32">
        <v>2563</v>
      </c>
      <c r="B32" s="33">
        <v>8.94</v>
      </c>
      <c r="C32" s="33">
        <v>2.69</v>
      </c>
      <c r="D32" s="33">
        <v>2</v>
      </c>
      <c r="E32" s="33">
        <v>16.34</v>
      </c>
      <c r="F32" s="33">
        <v>6.22</v>
      </c>
      <c r="G32" s="33">
        <v>2.07</v>
      </c>
      <c r="H32" s="33">
        <v>3</v>
      </c>
      <c r="I32" s="33">
        <v>20.23</v>
      </c>
      <c r="J32" s="33">
        <v>13.34</v>
      </c>
      <c r="K32" s="33">
        <v>0.58</v>
      </c>
      <c r="L32" s="33">
        <v>0.79</v>
      </c>
      <c r="M32" s="33">
        <v>2.29</v>
      </c>
      <c r="N32" s="34">
        <f t="shared" si="3"/>
        <v>78.49000000000001</v>
      </c>
      <c r="O32" s="35">
        <f t="shared" si="2"/>
        <v>2.4889015728056827</v>
      </c>
      <c r="P32" s="36">
        <f t="shared" si="0"/>
        <v>249.1821937777778</v>
      </c>
      <c r="Q32" s="37"/>
    </row>
    <row r="33" spans="1:17" ht="15" customHeight="1">
      <c r="A33" s="32">
        <v>2564</v>
      </c>
      <c r="B33" s="33">
        <v>15.731712000000002</v>
      </c>
      <c r="C33" s="33">
        <v>3.335040000000003</v>
      </c>
      <c r="D33" s="33">
        <v>4.098816000000003</v>
      </c>
      <c r="E33" s="33">
        <v>6.993216000000003</v>
      </c>
      <c r="F33" s="33">
        <v>19.066752000000008</v>
      </c>
      <c r="G33" s="33">
        <v>7.750944000000001</v>
      </c>
      <c r="H33" s="33">
        <v>5.20992</v>
      </c>
      <c r="I33" s="33">
        <v>5.267808000000001</v>
      </c>
      <c r="J33" s="33">
        <v>2.0623679999999993</v>
      </c>
      <c r="K33" s="33">
        <v>4.987871999999994</v>
      </c>
      <c r="L33" s="33">
        <v>15.169247999999984</v>
      </c>
      <c r="M33" s="33">
        <v>11.94652799999999</v>
      </c>
      <c r="N33" s="34">
        <f>SUM(B33:M33)</f>
        <v>101.62022399999998</v>
      </c>
      <c r="O33" s="35">
        <f t="shared" si="2"/>
        <v>3.222356164383561</v>
      </c>
      <c r="P33" s="36">
        <f t="shared" si="0"/>
        <v>249.1821937777778</v>
      </c>
      <c r="Q33" s="37"/>
    </row>
    <row r="34" spans="1:17" ht="15" customHeight="1">
      <c r="A34" s="41">
        <v>2565</v>
      </c>
      <c r="B34" s="42">
        <v>15.018911999999988</v>
      </c>
      <c r="C34" s="42">
        <v>3.138048000000002</v>
      </c>
      <c r="D34" s="42">
        <v>20.164896000000006</v>
      </c>
      <c r="E34" s="42">
        <v>40.176431999999984</v>
      </c>
      <c r="F34" s="42">
        <v>68.78951999999991</v>
      </c>
      <c r="G34" s="42">
        <v>131.1776640000001</v>
      </c>
      <c r="H34" s="42">
        <v>39.28262399999999</v>
      </c>
      <c r="I34" s="42">
        <v>6.211296000000001</v>
      </c>
      <c r="J34" s="42">
        <v>9.389087999999997</v>
      </c>
      <c r="K34" s="42">
        <v>9.957600000000005</v>
      </c>
      <c r="L34" s="42">
        <v>15.23664000000001</v>
      </c>
      <c r="M34" s="42">
        <v>37.57968000000003</v>
      </c>
      <c r="N34" s="43">
        <f>SUM(B34:M34)</f>
        <v>396.1224000000001</v>
      </c>
      <c r="O34" s="44">
        <f>+N34*1000000/(365*86400)</f>
        <v>12.56095890410959</v>
      </c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9" t="s">
        <v>19</v>
      </c>
      <c r="B40" s="40">
        <f>MAX(B7:B33)</f>
        <v>46.38124800000001</v>
      </c>
      <c r="C40" s="40">
        <f aca="true" t="shared" si="4" ref="C40:M40">MAX(C7:C33)</f>
        <v>66.560832</v>
      </c>
      <c r="D40" s="40">
        <f t="shared" si="4"/>
        <v>40.289184000000006</v>
      </c>
      <c r="E40" s="40">
        <f t="shared" si="4"/>
        <v>72.01</v>
      </c>
      <c r="F40" s="40">
        <f t="shared" si="4"/>
        <v>211.95388800000006</v>
      </c>
      <c r="G40" s="40">
        <f t="shared" si="4"/>
        <v>208.83312</v>
      </c>
      <c r="H40" s="40">
        <f t="shared" si="4"/>
        <v>111.97</v>
      </c>
      <c r="I40" s="40">
        <f t="shared" si="4"/>
        <v>71.487</v>
      </c>
      <c r="J40" s="40">
        <f t="shared" si="4"/>
        <v>36.10655999999999</v>
      </c>
      <c r="K40" s="40">
        <f t="shared" si="4"/>
        <v>39.17</v>
      </c>
      <c r="L40" s="40">
        <f t="shared" si="4"/>
        <v>47.30572799999998</v>
      </c>
      <c r="M40" s="40">
        <f t="shared" si="4"/>
        <v>33.4152</v>
      </c>
      <c r="N40" s="40">
        <f>MAX(N7:N33)</f>
        <v>663.4517760000001</v>
      </c>
      <c r="O40" s="35">
        <f>+N40*1000000/(365*86400)</f>
        <v>21.03791780821918</v>
      </c>
      <c r="P40" s="37"/>
      <c r="Q40" s="37"/>
    </row>
    <row r="41" spans="1:17" ht="15" customHeight="1">
      <c r="A41" s="39" t="s">
        <v>16</v>
      </c>
      <c r="B41" s="40">
        <f>AVERAGE(B7:B33)</f>
        <v>11.765591703703704</v>
      </c>
      <c r="C41" s="40">
        <f aca="true" t="shared" si="5" ref="C41:M41">AVERAGE(C7:C33)</f>
        <v>11.99641985185185</v>
      </c>
      <c r="D41" s="40">
        <f t="shared" si="5"/>
        <v>10.82258014814815</v>
      </c>
      <c r="E41" s="40">
        <f t="shared" si="5"/>
        <v>16.59670103703704</v>
      </c>
      <c r="F41" s="40">
        <f t="shared" si="5"/>
        <v>44.583057481481504</v>
      </c>
      <c r="G41" s="40">
        <f t="shared" si="5"/>
        <v>64.54662962962963</v>
      </c>
      <c r="H41" s="40">
        <f t="shared" si="5"/>
        <v>36.659283555555554</v>
      </c>
      <c r="I41" s="40">
        <f t="shared" si="5"/>
        <v>18.32993807407407</v>
      </c>
      <c r="J41" s="40">
        <f t="shared" si="5"/>
        <v>8.801602074074072</v>
      </c>
      <c r="K41" s="40">
        <f t="shared" si="5"/>
        <v>8.25079674074074</v>
      </c>
      <c r="L41" s="40">
        <f t="shared" si="5"/>
        <v>7.429385481481478</v>
      </c>
      <c r="M41" s="40">
        <f t="shared" si="5"/>
        <v>9.400208</v>
      </c>
      <c r="N41" s="40">
        <f>SUM(B41:M41)</f>
        <v>249.1821937777778</v>
      </c>
      <c r="O41" s="35">
        <f>+N41*1000000/(365*86400)</f>
        <v>7.901515530751452</v>
      </c>
      <c r="P41" s="37"/>
      <c r="Q41" s="37"/>
    </row>
    <row r="42" spans="1:17" ht="15" customHeight="1">
      <c r="A42" s="39" t="s">
        <v>20</v>
      </c>
      <c r="B42" s="40">
        <f>MIN(B7:B33)</f>
        <v>0.105</v>
      </c>
      <c r="C42" s="40">
        <f aca="true" t="shared" si="6" ref="C42:M42">MIN(C7:C33)</f>
        <v>0.75</v>
      </c>
      <c r="D42" s="40">
        <f t="shared" si="6"/>
        <v>1.091</v>
      </c>
      <c r="E42" s="40">
        <f t="shared" si="6"/>
        <v>4.351</v>
      </c>
      <c r="F42" s="40">
        <f t="shared" si="6"/>
        <v>3.2</v>
      </c>
      <c r="G42" s="40">
        <f t="shared" si="6"/>
        <v>1.19</v>
      </c>
      <c r="H42" s="40">
        <f t="shared" si="6"/>
        <v>1.38</v>
      </c>
      <c r="I42" s="40">
        <f t="shared" si="6"/>
        <v>0.63</v>
      </c>
      <c r="J42" s="40">
        <f t="shared" si="6"/>
        <v>0.376</v>
      </c>
      <c r="K42" s="40">
        <f t="shared" si="6"/>
        <v>0.204</v>
      </c>
      <c r="L42" s="40">
        <f t="shared" si="6"/>
        <v>0.118</v>
      </c>
      <c r="M42" s="40">
        <f t="shared" si="6"/>
        <v>0.14</v>
      </c>
      <c r="N42" s="40">
        <f>MIN(N7:N33)</f>
        <v>60.120000000000005</v>
      </c>
      <c r="O42" s="35">
        <f>+N42*1000000/(365*86400)</f>
        <v>1.906392694063927</v>
      </c>
      <c r="P42" s="37"/>
      <c r="Q42" s="37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2016-07-13T06:21:55Z</cp:lastPrinted>
  <dcterms:created xsi:type="dcterms:W3CDTF">1994-01-31T08:04:27Z</dcterms:created>
  <dcterms:modified xsi:type="dcterms:W3CDTF">2023-04-24T08:56:14Z</dcterms:modified>
  <cp:category/>
  <cp:version/>
  <cp:contentType/>
  <cp:contentStatus/>
</cp:coreProperties>
</file>