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10B" sheetId="1" r:id="rId1"/>
    <sheet name="W.10B-H.05" sheetId="2" r:id="rId2"/>
  </sheets>
  <definedNames>
    <definedName name="_Regression_Int" localSheetId="1" hidden="1">1</definedName>
    <definedName name="Print_Area_MI">'W.10B-H.05'!$A$1:$N$6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<sst xmlns="http://schemas.openxmlformats.org/spreadsheetml/2006/main" count="30" uniqueCount="25">
  <si>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</si>
  <si>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</si>
  <si>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</si>
  <si>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</si>
  <si>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</si>
  <si>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</si>
  <si>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</si>
  <si>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</si>
  <si>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</si>
  <si>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</si>
  <si>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</si>
  <si>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</si>
  <si>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</si>
  <si>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</si>
  <si>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</si>
  <si>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</si>
  <si>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</si>
  <si>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</si>
  <si>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</si>
  <si>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</si>
  <si>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</si>
  <si>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ปี 2529 - 2545 หยุดการสำรวจ</t>
  </si>
  <si>
    <t>แม่น้ำ  :  แม่น้ำวัง (W.10B)</t>
  </si>
  <si>
    <r>
      <t xml:space="preserve"> พี้นที่รับน้ำ   </t>
    </r>
    <r>
      <rPr>
        <b/>
        <sz val="14"/>
        <color indexed="10"/>
        <rFont val="TH SarabunPSK"/>
        <family val="2"/>
      </rPr>
      <t>2,798</t>
    </r>
    <r>
      <rPr>
        <b/>
        <sz val="14"/>
        <color indexed="17"/>
        <rFont val="TH SarabunPSK"/>
        <family val="2"/>
      </rPr>
      <t xml:space="preserve">    ตร.กม. </t>
    </r>
  </si>
  <si>
    <r>
      <t xml:space="preserve">สถานี W.10B  :  แม่น้ำวัง </t>
    </r>
    <r>
      <rPr>
        <b/>
        <sz val="14"/>
        <color indexed="10"/>
        <rFont val="TH SarabunPSK"/>
        <family val="2"/>
      </rPr>
      <t>ท้ายเขื่อนกิ่วลม</t>
    </r>
    <r>
      <rPr>
        <b/>
        <sz val="14"/>
        <color indexed="17"/>
        <rFont val="TH SarabunPSK"/>
        <family val="2"/>
      </rPr>
      <t xml:space="preserve">  อ.เมือง  จ.ลำปาง</t>
    </r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</si>
</sst>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5" fillId="33" borderId="15" xfId="0" applyNumberFormat="1" applyFont="1" applyFill="1" applyBorder="1" applyAlignment="1" applyProtection="1">
      <alignment horizontal="center" vertical="center"/>
      <protection/>
    </xf>
    <xf numFmtId="236" fontId="55" fillId="36" borderId="16" xfId="0" applyNumberFormat="1" applyFont="1" applyFill="1" applyBorder="1" applyAlignment="1" applyProtection="1">
      <alignment horizontal="center" vertical="center"/>
      <protection/>
    </xf>
    <xf numFmtId="236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5" borderId="17" xfId="0" applyNumberFormat="1" applyFont="1" applyFill="1" applyBorder="1" applyAlignment="1">
      <alignment horizontal="center" vertical="center"/>
    </xf>
    <xf numFmtId="236" fontId="55" fillId="35" borderId="19" xfId="0" applyNumberFormat="1" applyFont="1" applyFill="1" applyBorder="1" applyAlignment="1">
      <alignment horizontal="center" vertical="center"/>
    </xf>
    <xf numFmtId="1" fontId="8" fillId="35" borderId="20" xfId="0" applyNumberFormat="1" applyFont="1" applyFill="1" applyBorder="1" applyAlignment="1" applyProtection="1">
      <alignment horizontal="center" vertical="center"/>
      <protection/>
    </xf>
    <xf numFmtId="236" fontId="8" fillId="35" borderId="21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3" xfId="0" applyNumberFormat="1" applyFont="1" applyFill="1" applyBorder="1" applyAlignment="1" applyProtection="1">
      <alignment horizontal="center"/>
      <protection/>
    </xf>
    <xf numFmtId="1" fontId="6" fillId="0" borderId="23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W.10B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บ้านดอนมูล อ.เมือง จ.ลำปาง    </a:t>
            </a:r>
          </a:p>
        </c:rich>
      </c:tx>
      <c:layout>
        <c:manualLayout>
          <c:xMode val="factor"/>
          <c:yMode val="factor"/>
          <c:x val="0.009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'W.10B-H.05'!$A$7:$A$51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'W.10B-H.05'!$N$7:$N$51</c:f>
              <c:numCache>
                <c:ptCount val="44"/>
                <c:pt idx="0">
                  <c:v>730.27</c:v>
                </c:pt>
                <c:pt idx="1">
                  <c:v>657.013</c:v>
                </c:pt>
                <c:pt idx="2">
                  <c:v>393.76800000000003</c:v>
                </c:pt>
                <c:pt idx="3">
                  <c:v>471.769</c:v>
                </c:pt>
                <c:pt idx="4">
                  <c:v>471.36</c:v>
                </c:pt>
                <c:pt idx="5">
                  <c:v>346.45000000000005</c:v>
                </c:pt>
                <c:pt idx="6">
                  <c:v>352.95</c:v>
                </c:pt>
                <c:pt idx="7">
                  <c:v>893.932</c:v>
                </c:pt>
                <c:pt idx="8">
                  <c:v>829.8449999999999</c:v>
                </c:pt>
                <c:pt idx="9">
                  <c:v>411.3</c:v>
                </c:pt>
                <c:pt idx="10">
                  <c:v>1189.359</c:v>
                </c:pt>
                <c:pt idx="11">
                  <c:v>648.142</c:v>
                </c:pt>
                <c:pt idx="12">
                  <c:v>1120</c:v>
                </c:pt>
                <c:pt idx="13">
                  <c:v>466.99999999999994</c:v>
                </c:pt>
                <c:pt idx="14">
                  <c:v>568.1099999999999</c:v>
                </c:pt>
                <c:pt idx="15">
                  <c:v>600.43</c:v>
                </c:pt>
                <c:pt idx="16">
                  <c:v>215.66999999999996</c:v>
                </c:pt>
                <c:pt idx="17">
                  <c:v>271.92</c:v>
                </c:pt>
                <c:pt idx="18">
                  <c:v>422.17</c:v>
                </c:pt>
                <c:pt idx="19">
                  <c:v>196.87</c:v>
                </c:pt>
                <c:pt idx="20">
                  <c:v>86.00999999999999</c:v>
                </c:pt>
                <c:pt idx="21">
                  <c:v>245.48000000000002</c:v>
                </c:pt>
                <c:pt idx="22">
                  <c:v>449.23</c:v>
                </c:pt>
                <c:pt idx="23">
                  <c:v>324.867</c:v>
                </c:pt>
                <c:pt idx="24">
                  <c:v>300.16299999999995</c:v>
                </c:pt>
                <c:pt idx="25">
                  <c:v>746.05536</c:v>
                </c:pt>
                <c:pt idx="26">
                  <c:v>663.1459199999999</c:v>
                </c:pt>
                <c:pt idx="27">
                  <c:v>239.654592</c:v>
                </c:pt>
                <c:pt idx="28">
                  <c:v>258.49152</c:v>
                </c:pt>
                <c:pt idx="29">
                  <c:v>223.67232000000016</c:v>
                </c:pt>
                <c:pt idx="30">
                  <c:v>438.45321600000005</c:v>
                </c:pt>
                <c:pt idx="31">
                  <c:v>1196.506944</c:v>
                </c:pt>
                <c:pt idx="32">
                  <c:v>355.68547200000006</c:v>
                </c:pt>
                <c:pt idx="33">
                  <c:v>301.0452480000001</c:v>
                </c:pt>
                <c:pt idx="34">
                  <c:v>250.68700800000005</c:v>
                </c:pt>
                <c:pt idx="35">
                  <c:v>53.4</c:v>
                </c:pt>
                <c:pt idx="36">
                  <c:v>252.56</c:v>
                </c:pt>
                <c:pt idx="37">
                  <c:v>532.43</c:v>
                </c:pt>
                <c:pt idx="38">
                  <c:v>281.78999999999996</c:v>
                </c:pt>
                <c:pt idx="39">
                  <c:v>96.67999999999999</c:v>
                </c:pt>
                <c:pt idx="40">
                  <c:v>91.66</c:v>
                </c:pt>
                <c:pt idx="41">
                  <c:v>83.95574400000002</c:v>
                </c:pt>
                <c:pt idx="42">
                  <c:v>772.1192160000011</c:v>
                </c:pt>
                <c:pt idx="43">
                  <c:v>148.559616</c:v>
                </c:pt>
              </c:numCache>
            </c:numRef>
          </c:val>
        </c:ser>
        <c:gapWidth val="100"/>
        <c:axId val="27861873"/>
        <c:axId val="49430266"/>
      </c:barChart>
      <c:lineChart>
        <c:grouping val="standard"/>
        <c:varyColors val="0"/>
        <c:ser>
          <c:idx val="1"/>
          <c:order val="1"/>
          <c:tx>
            <c:v>ค่าเฉลี่ย 446.6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'W.10B-H.05'!$A$7:$A$50</c:f>
              <c:numCache>
                <c:ptCount val="44"/>
                <c:pt idx="0">
                  <c:v>2506</c:v>
                </c:pt>
                <c:pt idx="1">
                  <c:v>2507</c:v>
                </c:pt>
                <c:pt idx="2">
                  <c:v>2508</c:v>
                </c:pt>
                <c:pt idx="3">
                  <c:v>2509</c:v>
                </c:pt>
                <c:pt idx="4">
                  <c:v>2510</c:v>
                </c:pt>
                <c:pt idx="5">
                  <c:v>2511</c:v>
                </c:pt>
                <c:pt idx="6">
                  <c:v>2512</c:v>
                </c:pt>
                <c:pt idx="7">
                  <c:v>2513</c:v>
                </c:pt>
                <c:pt idx="8">
                  <c:v>2514</c:v>
                </c:pt>
                <c:pt idx="9">
                  <c:v>2515</c:v>
                </c:pt>
                <c:pt idx="10">
                  <c:v>2516</c:v>
                </c:pt>
                <c:pt idx="11">
                  <c:v>2517</c:v>
                </c:pt>
                <c:pt idx="12">
                  <c:v>2518</c:v>
                </c:pt>
                <c:pt idx="13">
                  <c:v>2519</c:v>
                </c:pt>
                <c:pt idx="14">
                  <c:v>2520</c:v>
                </c:pt>
                <c:pt idx="15">
                  <c:v>2521</c:v>
                </c:pt>
                <c:pt idx="16">
                  <c:v>2522</c:v>
                </c:pt>
                <c:pt idx="17">
                  <c:v>2523</c:v>
                </c:pt>
                <c:pt idx="18">
                  <c:v>2524</c:v>
                </c:pt>
                <c:pt idx="19">
                  <c:v>2525</c:v>
                </c:pt>
                <c:pt idx="20">
                  <c:v>2526</c:v>
                </c:pt>
                <c:pt idx="21">
                  <c:v>2527</c:v>
                </c:pt>
                <c:pt idx="22">
                  <c:v>2528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'W.10B-H.05'!$P$7:$P$50</c:f>
              <c:numCache>
                <c:ptCount val="44"/>
                <c:pt idx="0">
                  <c:v>446.60523127272734</c:v>
                </c:pt>
                <c:pt idx="1">
                  <c:v>446.60523127272734</c:v>
                </c:pt>
                <c:pt idx="2">
                  <c:v>446.60523127272734</c:v>
                </c:pt>
                <c:pt idx="3">
                  <c:v>446.60523127272734</c:v>
                </c:pt>
                <c:pt idx="4">
                  <c:v>446.60523127272734</c:v>
                </c:pt>
                <c:pt idx="5">
                  <c:v>446.60523127272734</c:v>
                </c:pt>
                <c:pt idx="6">
                  <c:v>446.60523127272734</c:v>
                </c:pt>
                <c:pt idx="7">
                  <c:v>446.60523127272734</c:v>
                </c:pt>
                <c:pt idx="8">
                  <c:v>446.60523127272734</c:v>
                </c:pt>
                <c:pt idx="9">
                  <c:v>446.60523127272734</c:v>
                </c:pt>
                <c:pt idx="10">
                  <c:v>446.60523127272734</c:v>
                </c:pt>
                <c:pt idx="11">
                  <c:v>446.60523127272734</c:v>
                </c:pt>
                <c:pt idx="12">
                  <c:v>446.60523127272734</c:v>
                </c:pt>
                <c:pt idx="13">
                  <c:v>446.60523127272734</c:v>
                </c:pt>
                <c:pt idx="14">
                  <c:v>446.60523127272734</c:v>
                </c:pt>
                <c:pt idx="15">
                  <c:v>446.60523127272734</c:v>
                </c:pt>
                <c:pt idx="16">
                  <c:v>446.60523127272734</c:v>
                </c:pt>
                <c:pt idx="17">
                  <c:v>446.60523127272734</c:v>
                </c:pt>
                <c:pt idx="18">
                  <c:v>446.60523127272734</c:v>
                </c:pt>
                <c:pt idx="19">
                  <c:v>446.60523127272734</c:v>
                </c:pt>
                <c:pt idx="20">
                  <c:v>446.60523127272734</c:v>
                </c:pt>
                <c:pt idx="21">
                  <c:v>446.60523127272734</c:v>
                </c:pt>
                <c:pt idx="22">
                  <c:v>446.60523127272734</c:v>
                </c:pt>
                <c:pt idx="23">
                  <c:v>446.60523127272734</c:v>
                </c:pt>
                <c:pt idx="24">
                  <c:v>446.60523127272734</c:v>
                </c:pt>
                <c:pt idx="25">
                  <c:v>446.60523127272734</c:v>
                </c:pt>
                <c:pt idx="26">
                  <c:v>446.60523127272734</c:v>
                </c:pt>
                <c:pt idx="27">
                  <c:v>446.60523127272734</c:v>
                </c:pt>
                <c:pt idx="28">
                  <c:v>446.60523127272734</c:v>
                </c:pt>
                <c:pt idx="29">
                  <c:v>446.60523127272734</c:v>
                </c:pt>
                <c:pt idx="30">
                  <c:v>446.60523127272734</c:v>
                </c:pt>
                <c:pt idx="31">
                  <c:v>446.60523127272734</c:v>
                </c:pt>
                <c:pt idx="32">
                  <c:v>446.60523127272734</c:v>
                </c:pt>
                <c:pt idx="33">
                  <c:v>446.60523127272734</c:v>
                </c:pt>
                <c:pt idx="34">
                  <c:v>446.60523127272734</c:v>
                </c:pt>
                <c:pt idx="35">
                  <c:v>446.60523127272734</c:v>
                </c:pt>
                <c:pt idx="36">
                  <c:v>446.60523127272734</c:v>
                </c:pt>
                <c:pt idx="37">
                  <c:v>446.60523127272734</c:v>
                </c:pt>
                <c:pt idx="38">
                  <c:v>446.60523127272734</c:v>
                </c:pt>
                <c:pt idx="39">
                  <c:v>446.60523127272734</c:v>
                </c:pt>
                <c:pt idx="40">
                  <c:v>446.60523127272734</c:v>
                </c:pt>
                <c:pt idx="41">
                  <c:v>446.60523127272734</c:v>
                </c:pt>
                <c:pt idx="42">
                  <c:v>446.60523127272734</c:v>
                </c:pt>
                <c:pt idx="43">
                  <c:v>446.60523127272734</c:v>
                </c:pt>
              </c:numCache>
            </c:numRef>
          </c:val>
          <c:smooth val="0"/>
        </c:ser>
        <c:axId val="27861873"/>
        <c:axId val="49430266"/>
      </c:line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430266"/>
        <c:crossesAt val="0"/>
        <c:auto val="1"/>
        <c:lblOffset val="100"/>
        <c:tickLblSkip val="1"/>
        <c:noMultiLvlLbl val="0"/>
      </c:catAx>
      <c:valAx>
        <c:axId val="4943026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61873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3"/>
  <sheetViews>
    <sheetView showGridLines="0" zoomScalePageLayoutView="0" workbookViewId="0" topLeftCell="A40">
      <selection activeCell="A51" sqref="A51:IV5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22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2506</v>
      </c>
      <c r="B7" s="34">
        <v>3.486</v>
      </c>
      <c r="C7" s="34">
        <v>2.333</v>
      </c>
      <c r="D7" s="34">
        <v>18.468</v>
      </c>
      <c r="E7" s="34">
        <v>36.564</v>
      </c>
      <c r="F7" s="34">
        <v>152.669</v>
      </c>
      <c r="G7" s="34">
        <v>100.138</v>
      </c>
      <c r="H7" s="34">
        <v>208.57</v>
      </c>
      <c r="I7" s="34">
        <v>136.858</v>
      </c>
      <c r="J7" s="34">
        <v>32.227</v>
      </c>
      <c r="K7" s="34">
        <v>18.826</v>
      </c>
      <c r="L7" s="34">
        <v>11.266</v>
      </c>
      <c r="M7" s="34">
        <v>8.865</v>
      </c>
      <c r="N7" s="35">
        <f>SUM(B7:M7)</f>
        <v>730.27</v>
      </c>
      <c r="O7" s="36">
        <f>+N7*1000000/(365*86400)</f>
        <v>23.156709791983765</v>
      </c>
      <c r="P7" s="37">
        <f aca="true" t="shared" si="0" ref="P7:P50">$N$54</f>
        <v>446.60523127272734</v>
      </c>
      <c r="Q7" s="38"/>
    </row>
    <row r="8" spans="1:17" ht="15" customHeight="1">
      <c r="A8" s="32">
        <v>2507</v>
      </c>
      <c r="B8" s="34">
        <v>7.966</v>
      </c>
      <c r="C8" s="34">
        <v>23.656</v>
      </c>
      <c r="D8" s="34">
        <v>23.311</v>
      </c>
      <c r="E8" s="34">
        <v>53.11</v>
      </c>
      <c r="F8" s="34">
        <v>26.386</v>
      </c>
      <c r="G8" s="34">
        <v>176.256</v>
      </c>
      <c r="H8" s="34">
        <v>210.211</v>
      </c>
      <c r="I8" s="34">
        <v>57.802</v>
      </c>
      <c r="J8" s="34">
        <v>30.914</v>
      </c>
      <c r="K8" s="34">
        <v>21.133</v>
      </c>
      <c r="L8" s="34">
        <v>14.498</v>
      </c>
      <c r="M8" s="34">
        <v>11.77</v>
      </c>
      <c r="N8" s="35">
        <f aca="true" t="shared" si="1" ref="N8:N29">SUM(B8:M8)</f>
        <v>657.013</v>
      </c>
      <c r="O8" s="36">
        <f aca="true" t="shared" si="2" ref="O8:O48">+N8*1000000/(365*86400)</f>
        <v>20.833745560629122</v>
      </c>
      <c r="P8" s="37">
        <f t="shared" si="0"/>
        <v>446.60523127272734</v>
      </c>
      <c r="Q8" s="38"/>
    </row>
    <row r="9" spans="1:17" ht="15" customHeight="1">
      <c r="A9" s="32">
        <v>2508</v>
      </c>
      <c r="B9" s="34">
        <v>5.884</v>
      </c>
      <c r="C9" s="34">
        <v>8.843</v>
      </c>
      <c r="D9" s="34">
        <v>18.17</v>
      </c>
      <c r="E9" s="34">
        <v>7.759</v>
      </c>
      <c r="F9" s="34">
        <v>54.721</v>
      </c>
      <c r="G9" s="34">
        <v>91.325</v>
      </c>
      <c r="H9" s="34">
        <v>117.959</v>
      </c>
      <c r="I9" s="34">
        <v>50.371</v>
      </c>
      <c r="J9" s="34">
        <v>18.535</v>
      </c>
      <c r="K9" s="34">
        <v>9.85</v>
      </c>
      <c r="L9" s="34">
        <v>5.91</v>
      </c>
      <c r="M9" s="34">
        <v>4.441</v>
      </c>
      <c r="N9" s="35">
        <f t="shared" si="1"/>
        <v>393.76800000000003</v>
      </c>
      <c r="O9" s="36">
        <f t="shared" si="2"/>
        <v>12.486301369863014</v>
      </c>
      <c r="P9" s="37">
        <f t="shared" si="0"/>
        <v>446.60523127272734</v>
      </c>
      <c r="Q9" s="38"/>
    </row>
    <row r="10" spans="1:17" ht="15" customHeight="1">
      <c r="A10" s="32">
        <v>2509</v>
      </c>
      <c r="B10" s="34">
        <v>4.614</v>
      </c>
      <c r="C10" s="34">
        <v>20.844</v>
      </c>
      <c r="D10" s="34">
        <v>17.816</v>
      </c>
      <c r="E10" s="34">
        <v>13.007</v>
      </c>
      <c r="F10" s="34">
        <v>30.469</v>
      </c>
      <c r="G10" s="34">
        <v>253.238</v>
      </c>
      <c r="H10" s="34">
        <v>85.354</v>
      </c>
      <c r="I10" s="34">
        <v>15.885</v>
      </c>
      <c r="J10" s="34">
        <v>12.204</v>
      </c>
      <c r="K10" s="34">
        <v>8.23</v>
      </c>
      <c r="L10" s="34">
        <v>5.43</v>
      </c>
      <c r="M10" s="34">
        <v>4.678</v>
      </c>
      <c r="N10" s="35">
        <f t="shared" si="1"/>
        <v>471.769</v>
      </c>
      <c r="O10" s="36">
        <f t="shared" si="2"/>
        <v>14.959696854388636</v>
      </c>
      <c r="P10" s="37">
        <f t="shared" si="0"/>
        <v>446.60523127272734</v>
      </c>
      <c r="Q10" s="38"/>
    </row>
    <row r="11" spans="1:17" ht="15" customHeight="1">
      <c r="A11" s="32">
        <v>2510</v>
      </c>
      <c r="B11" s="34">
        <v>4.61</v>
      </c>
      <c r="C11" s="34">
        <v>20.8</v>
      </c>
      <c r="D11" s="34">
        <v>17.8</v>
      </c>
      <c r="E11" s="34">
        <v>13</v>
      </c>
      <c r="F11" s="34">
        <v>30.5</v>
      </c>
      <c r="G11" s="34">
        <v>253</v>
      </c>
      <c r="H11" s="34">
        <v>85.3</v>
      </c>
      <c r="I11" s="34">
        <v>15.9</v>
      </c>
      <c r="J11" s="34">
        <v>12.2</v>
      </c>
      <c r="K11" s="34">
        <v>8.14</v>
      </c>
      <c r="L11" s="34">
        <v>5.43</v>
      </c>
      <c r="M11" s="34">
        <v>4.68</v>
      </c>
      <c r="N11" s="35">
        <f t="shared" si="1"/>
        <v>471.36</v>
      </c>
      <c r="O11" s="36">
        <f t="shared" si="2"/>
        <v>14.946727549467276</v>
      </c>
      <c r="P11" s="37">
        <f t="shared" si="0"/>
        <v>446.60523127272734</v>
      </c>
      <c r="Q11" s="38"/>
    </row>
    <row r="12" spans="1:17" ht="15" customHeight="1">
      <c r="A12" s="32">
        <v>2511</v>
      </c>
      <c r="B12" s="34">
        <v>9.88</v>
      </c>
      <c r="C12" s="34">
        <v>20.2</v>
      </c>
      <c r="D12" s="34">
        <v>29.9</v>
      </c>
      <c r="E12" s="34">
        <v>20</v>
      </c>
      <c r="F12" s="34">
        <v>67.7</v>
      </c>
      <c r="G12" s="34">
        <v>91.9</v>
      </c>
      <c r="H12" s="34">
        <v>54.3</v>
      </c>
      <c r="I12" s="34">
        <v>21.1</v>
      </c>
      <c r="J12" s="34">
        <v>16.4</v>
      </c>
      <c r="K12" s="34">
        <v>7.86</v>
      </c>
      <c r="L12" s="34">
        <v>4.47</v>
      </c>
      <c r="M12" s="34">
        <v>2.74</v>
      </c>
      <c r="N12" s="35">
        <f t="shared" si="1"/>
        <v>346.45000000000005</v>
      </c>
      <c r="O12" s="36">
        <f t="shared" si="2"/>
        <v>10.985857432775243</v>
      </c>
      <c r="P12" s="37">
        <f t="shared" si="0"/>
        <v>446.60523127272734</v>
      </c>
      <c r="Q12" s="38"/>
    </row>
    <row r="13" spans="1:17" ht="15" customHeight="1">
      <c r="A13" s="32">
        <v>2512</v>
      </c>
      <c r="B13" s="34">
        <v>2.88</v>
      </c>
      <c r="C13" s="34">
        <v>12.6</v>
      </c>
      <c r="D13" s="34">
        <v>34.5</v>
      </c>
      <c r="E13" s="34">
        <v>22.6</v>
      </c>
      <c r="F13" s="34">
        <v>108</v>
      </c>
      <c r="G13" s="34">
        <v>51.84</v>
      </c>
      <c r="H13" s="34">
        <v>55.4</v>
      </c>
      <c r="I13" s="34">
        <v>28.9</v>
      </c>
      <c r="J13" s="34">
        <v>16.1</v>
      </c>
      <c r="K13" s="34">
        <v>10.3</v>
      </c>
      <c r="L13" s="34">
        <v>5.74</v>
      </c>
      <c r="M13" s="34">
        <v>4.09</v>
      </c>
      <c r="N13" s="35">
        <f t="shared" si="1"/>
        <v>352.95</v>
      </c>
      <c r="O13" s="36">
        <f t="shared" si="2"/>
        <v>11.191971080669711</v>
      </c>
      <c r="P13" s="37">
        <f t="shared" si="0"/>
        <v>446.60523127272734</v>
      </c>
      <c r="Q13" s="38"/>
    </row>
    <row r="14" spans="1:17" ht="15" customHeight="1">
      <c r="A14" s="32">
        <v>2513</v>
      </c>
      <c r="B14" s="34">
        <v>9.21</v>
      </c>
      <c r="C14" s="34">
        <v>60</v>
      </c>
      <c r="D14" s="34">
        <v>110</v>
      </c>
      <c r="E14" s="34">
        <v>74.4</v>
      </c>
      <c r="F14" s="34">
        <v>266.63</v>
      </c>
      <c r="G14" s="34">
        <v>187.142</v>
      </c>
      <c r="H14" s="34">
        <v>67.6</v>
      </c>
      <c r="I14" s="34">
        <v>39</v>
      </c>
      <c r="J14" s="34">
        <v>42.5</v>
      </c>
      <c r="K14" s="34">
        <v>19.1</v>
      </c>
      <c r="L14" s="34">
        <v>9.81</v>
      </c>
      <c r="M14" s="34">
        <v>8.54</v>
      </c>
      <c r="N14" s="35">
        <f t="shared" si="1"/>
        <v>893.932</v>
      </c>
      <c r="O14" s="36">
        <f t="shared" si="2"/>
        <v>28.346397767630645</v>
      </c>
      <c r="P14" s="37">
        <f t="shared" si="0"/>
        <v>446.60523127272734</v>
      </c>
      <c r="Q14" s="38"/>
    </row>
    <row r="15" spans="1:17" ht="15" customHeight="1">
      <c r="A15" s="32">
        <v>2514</v>
      </c>
      <c r="B15" s="34">
        <v>8.778</v>
      </c>
      <c r="C15" s="34">
        <v>20</v>
      </c>
      <c r="D15" s="34">
        <v>15.9</v>
      </c>
      <c r="E15" s="34">
        <v>93.9</v>
      </c>
      <c r="F15" s="34">
        <v>240</v>
      </c>
      <c r="G15" s="34">
        <v>192</v>
      </c>
      <c r="H15" s="34">
        <v>153</v>
      </c>
      <c r="I15" s="34">
        <v>45.9</v>
      </c>
      <c r="J15" s="34">
        <v>22.943</v>
      </c>
      <c r="K15" s="34">
        <v>19.129</v>
      </c>
      <c r="L15" s="34">
        <v>9.983</v>
      </c>
      <c r="M15" s="34">
        <v>8.312</v>
      </c>
      <c r="N15" s="35">
        <f t="shared" si="1"/>
        <v>829.8449999999999</v>
      </c>
      <c r="O15" s="36">
        <f t="shared" si="2"/>
        <v>26.31421232876712</v>
      </c>
      <c r="P15" s="37">
        <f t="shared" si="0"/>
        <v>446.60523127272734</v>
      </c>
      <c r="Q15" s="38"/>
    </row>
    <row r="16" spans="1:17" ht="15" customHeight="1">
      <c r="A16" s="32">
        <v>2515</v>
      </c>
      <c r="B16" s="34">
        <v>17.5</v>
      </c>
      <c r="C16" s="34">
        <v>9.84</v>
      </c>
      <c r="D16" s="34">
        <v>9.72</v>
      </c>
      <c r="E16" s="34">
        <v>8.54</v>
      </c>
      <c r="F16" s="34">
        <v>43.1</v>
      </c>
      <c r="G16" s="34">
        <v>110</v>
      </c>
      <c r="H16" s="34">
        <v>89.1</v>
      </c>
      <c r="I16" s="34">
        <v>57.4</v>
      </c>
      <c r="J16" s="34">
        <v>25.8</v>
      </c>
      <c r="K16" s="34">
        <v>14.1</v>
      </c>
      <c r="L16" s="34">
        <v>10.6</v>
      </c>
      <c r="M16" s="34">
        <v>15.6</v>
      </c>
      <c r="N16" s="35">
        <f t="shared" si="1"/>
        <v>411.3</v>
      </c>
      <c r="O16" s="36">
        <f t="shared" si="2"/>
        <v>13.042237442922374</v>
      </c>
      <c r="P16" s="37">
        <f t="shared" si="0"/>
        <v>446.60523127272734</v>
      </c>
      <c r="Q16" s="38"/>
    </row>
    <row r="17" spans="1:17" ht="15" customHeight="1">
      <c r="A17" s="32">
        <v>2516</v>
      </c>
      <c r="B17" s="34">
        <v>30.4</v>
      </c>
      <c r="C17" s="34">
        <v>23.4</v>
      </c>
      <c r="D17" s="34">
        <v>14.2</v>
      </c>
      <c r="E17" s="34">
        <v>87</v>
      </c>
      <c r="F17" s="34">
        <v>458.577</v>
      </c>
      <c r="G17" s="34">
        <v>364.781</v>
      </c>
      <c r="H17" s="34">
        <v>102.401</v>
      </c>
      <c r="I17" s="34">
        <v>26.1</v>
      </c>
      <c r="J17" s="34">
        <v>26.4</v>
      </c>
      <c r="K17" s="34">
        <v>21.2</v>
      </c>
      <c r="L17" s="34">
        <v>14.3</v>
      </c>
      <c r="M17" s="34">
        <v>20.6</v>
      </c>
      <c r="N17" s="35">
        <f t="shared" si="1"/>
        <v>1189.359</v>
      </c>
      <c r="O17" s="36">
        <f t="shared" si="2"/>
        <v>37.714326484018265</v>
      </c>
      <c r="P17" s="37">
        <f t="shared" si="0"/>
        <v>446.60523127272734</v>
      </c>
      <c r="Q17" s="38"/>
    </row>
    <row r="18" spans="1:17" ht="15" customHeight="1">
      <c r="A18" s="32">
        <v>2517</v>
      </c>
      <c r="B18" s="34">
        <v>24</v>
      </c>
      <c r="C18" s="34">
        <v>44.6</v>
      </c>
      <c r="D18" s="34">
        <v>46.6</v>
      </c>
      <c r="E18" s="34">
        <v>49.542</v>
      </c>
      <c r="F18" s="34">
        <v>151</v>
      </c>
      <c r="G18" s="34">
        <v>114</v>
      </c>
      <c r="H18" s="34">
        <v>24.6</v>
      </c>
      <c r="I18" s="34">
        <v>93.2</v>
      </c>
      <c r="J18" s="34">
        <v>17.3</v>
      </c>
      <c r="K18" s="34">
        <v>43.7</v>
      </c>
      <c r="L18" s="34">
        <v>17.1</v>
      </c>
      <c r="M18" s="34">
        <v>22.5</v>
      </c>
      <c r="N18" s="35">
        <f t="shared" si="1"/>
        <v>648.142</v>
      </c>
      <c r="O18" s="36">
        <f t="shared" si="2"/>
        <v>20.552447995941147</v>
      </c>
      <c r="P18" s="37">
        <f t="shared" si="0"/>
        <v>446.60523127272734</v>
      </c>
      <c r="Q18" s="38"/>
    </row>
    <row r="19" spans="1:17" ht="15" customHeight="1">
      <c r="A19" s="32">
        <v>2518</v>
      </c>
      <c r="B19" s="34">
        <v>21.1</v>
      </c>
      <c r="C19" s="34">
        <v>16.6</v>
      </c>
      <c r="D19" s="34">
        <v>75.3</v>
      </c>
      <c r="E19" s="34">
        <v>60.3</v>
      </c>
      <c r="F19" s="34">
        <v>317</v>
      </c>
      <c r="G19" s="34">
        <v>314</v>
      </c>
      <c r="H19" s="34">
        <v>160</v>
      </c>
      <c r="I19" s="34">
        <v>54.6</v>
      </c>
      <c r="J19" s="34">
        <v>44.1</v>
      </c>
      <c r="K19" s="34">
        <v>23</v>
      </c>
      <c r="L19" s="34">
        <v>16</v>
      </c>
      <c r="M19" s="34">
        <v>18</v>
      </c>
      <c r="N19" s="35">
        <f t="shared" si="1"/>
        <v>1120</v>
      </c>
      <c r="O19" s="36">
        <f t="shared" si="2"/>
        <v>35.51496702181634</v>
      </c>
      <c r="P19" s="37">
        <f t="shared" si="0"/>
        <v>446.60523127272734</v>
      </c>
      <c r="Q19" s="38"/>
    </row>
    <row r="20" spans="1:17" ht="15" customHeight="1">
      <c r="A20" s="32">
        <v>2519</v>
      </c>
      <c r="B20" s="34">
        <v>27.2</v>
      </c>
      <c r="C20" s="34">
        <v>16.6</v>
      </c>
      <c r="D20" s="34">
        <v>20.8</v>
      </c>
      <c r="E20" s="34">
        <v>16.1</v>
      </c>
      <c r="F20" s="34">
        <v>38.5</v>
      </c>
      <c r="G20" s="34">
        <v>85.1</v>
      </c>
      <c r="H20" s="34">
        <v>113</v>
      </c>
      <c r="I20" s="34">
        <v>69.6</v>
      </c>
      <c r="J20" s="34">
        <v>24.7</v>
      </c>
      <c r="K20" s="34">
        <v>28</v>
      </c>
      <c r="L20" s="34">
        <v>13.9</v>
      </c>
      <c r="M20" s="34">
        <v>13.5</v>
      </c>
      <c r="N20" s="35">
        <f t="shared" si="1"/>
        <v>466.99999999999994</v>
      </c>
      <c r="O20" s="36">
        <f t="shared" si="2"/>
        <v>14.80847285641806</v>
      </c>
      <c r="P20" s="37">
        <f t="shared" si="0"/>
        <v>446.60523127272734</v>
      </c>
      <c r="Q20" s="38"/>
    </row>
    <row r="21" spans="1:17" ht="15" customHeight="1">
      <c r="A21" s="32">
        <v>2520</v>
      </c>
      <c r="B21" s="34">
        <v>11.5</v>
      </c>
      <c r="C21" s="34">
        <v>18.9</v>
      </c>
      <c r="D21" s="34">
        <v>24.3</v>
      </c>
      <c r="E21" s="34">
        <v>30.3</v>
      </c>
      <c r="F21" s="34">
        <v>36.8</v>
      </c>
      <c r="G21" s="34">
        <v>134</v>
      </c>
      <c r="H21" s="34">
        <v>161</v>
      </c>
      <c r="I21" s="34">
        <v>65.6</v>
      </c>
      <c r="J21" s="34">
        <v>52.2</v>
      </c>
      <c r="K21" s="34">
        <v>9.81</v>
      </c>
      <c r="L21" s="34">
        <v>12.8</v>
      </c>
      <c r="M21" s="34">
        <v>10.9</v>
      </c>
      <c r="N21" s="35">
        <f t="shared" si="1"/>
        <v>568.1099999999999</v>
      </c>
      <c r="O21" s="36">
        <f t="shared" si="2"/>
        <v>18.014649923896496</v>
      </c>
      <c r="P21" s="37">
        <f t="shared" si="0"/>
        <v>446.60523127272734</v>
      </c>
      <c r="Q21" s="38"/>
    </row>
    <row r="22" spans="1:17" ht="15" customHeight="1">
      <c r="A22" s="32">
        <v>2521</v>
      </c>
      <c r="B22" s="34">
        <v>21.74</v>
      </c>
      <c r="C22" s="34">
        <v>24.64</v>
      </c>
      <c r="D22" s="34">
        <v>28.68</v>
      </c>
      <c r="E22" s="34">
        <v>135.23</v>
      </c>
      <c r="F22" s="34">
        <v>157.69</v>
      </c>
      <c r="G22" s="34">
        <v>105</v>
      </c>
      <c r="H22" s="34">
        <v>58.6</v>
      </c>
      <c r="I22" s="34">
        <v>20.96</v>
      </c>
      <c r="J22" s="34">
        <v>8.4</v>
      </c>
      <c r="K22" s="34">
        <v>19.15</v>
      </c>
      <c r="L22" s="34">
        <v>9.67</v>
      </c>
      <c r="M22" s="34">
        <v>10.67</v>
      </c>
      <c r="N22" s="35">
        <f t="shared" si="1"/>
        <v>600.43</v>
      </c>
      <c r="O22" s="36">
        <f t="shared" si="2"/>
        <v>19.03951040081177</v>
      </c>
      <c r="P22" s="37">
        <f t="shared" si="0"/>
        <v>446.60523127272734</v>
      </c>
      <c r="Q22" s="38"/>
    </row>
    <row r="23" spans="1:17" ht="15" customHeight="1">
      <c r="A23" s="32">
        <v>2522</v>
      </c>
      <c r="B23" s="34">
        <v>11.83</v>
      </c>
      <c r="C23" s="34">
        <v>7.43</v>
      </c>
      <c r="D23" s="34">
        <v>47.14</v>
      </c>
      <c r="E23" s="34">
        <v>16.04</v>
      </c>
      <c r="F23" s="34">
        <v>44.48</v>
      </c>
      <c r="G23" s="34">
        <v>27.16</v>
      </c>
      <c r="H23" s="34">
        <v>17.75</v>
      </c>
      <c r="I23" s="34">
        <v>6.73</v>
      </c>
      <c r="J23" s="34">
        <v>3.55</v>
      </c>
      <c r="K23" s="34">
        <v>9.61</v>
      </c>
      <c r="L23" s="34">
        <v>10.57</v>
      </c>
      <c r="M23" s="34">
        <v>13.38</v>
      </c>
      <c r="N23" s="35">
        <f t="shared" si="1"/>
        <v>215.66999999999996</v>
      </c>
      <c r="O23" s="36">
        <f t="shared" si="2"/>
        <v>6.838850837138508</v>
      </c>
      <c r="P23" s="37">
        <f t="shared" si="0"/>
        <v>446.60523127272734</v>
      </c>
      <c r="Q23" s="38"/>
    </row>
    <row r="24" spans="1:17" ht="15" customHeight="1">
      <c r="A24" s="32">
        <v>2523</v>
      </c>
      <c r="B24" s="34">
        <v>3.88</v>
      </c>
      <c r="C24" s="34">
        <v>5.08</v>
      </c>
      <c r="D24" s="34">
        <v>12.27</v>
      </c>
      <c r="E24" s="34">
        <v>14.82</v>
      </c>
      <c r="F24" s="34">
        <v>19.11</v>
      </c>
      <c r="G24" s="34">
        <v>130.88</v>
      </c>
      <c r="H24" s="34">
        <v>17.35</v>
      </c>
      <c r="I24" s="34">
        <v>23.77</v>
      </c>
      <c r="J24" s="34">
        <v>16.13</v>
      </c>
      <c r="K24" s="34">
        <v>8.64</v>
      </c>
      <c r="L24" s="34">
        <v>12.95</v>
      </c>
      <c r="M24" s="34">
        <v>7.04</v>
      </c>
      <c r="N24" s="35">
        <f t="shared" si="1"/>
        <v>271.92</v>
      </c>
      <c r="O24" s="36">
        <f t="shared" si="2"/>
        <v>8.622526636225267</v>
      </c>
      <c r="P24" s="37">
        <f t="shared" si="0"/>
        <v>446.60523127272734</v>
      </c>
      <c r="Q24" s="38"/>
    </row>
    <row r="25" spans="1:17" ht="15" customHeight="1">
      <c r="A25" s="32">
        <v>2524</v>
      </c>
      <c r="B25" s="34">
        <v>8.6</v>
      </c>
      <c r="C25" s="34">
        <v>5.24</v>
      </c>
      <c r="D25" s="34">
        <v>11.96</v>
      </c>
      <c r="E25" s="34">
        <v>124.97</v>
      </c>
      <c r="F25" s="34">
        <v>95.61</v>
      </c>
      <c r="G25" s="34">
        <v>44.09</v>
      </c>
      <c r="H25" s="34">
        <v>49.02</v>
      </c>
      <c r="I25" s="34">
        <v>38.68</v>
      </c>
      <c r="J25" s="34">
        <v>13.95</v>
      </c>
      <c r="K25" s="34">
        <v>11.3</v>
      </c>
      <c r="L25" s="34">
        <v>7.56</v>
      </c>
      <c r="M25" s="34">
        <v>11.19</v>
      </c>
      <c r="N25" s="35">
        <f t="shared" si="1"/>
        <v>422.17</v>
      </c>
      <c r="O25" s="36">
        <f t="shared" si="2"/>
        <v>13.386922881785896</v>
      </c>
      <c r="P25" s="37">
        <f t="shared" si="0"/>
        <v>446.60523127272734</v>
      </c>
      <c r="Q25" s="38"/>
    </row>
    <row r="26" spans="1:17" ht="15" customHeight="1">
      <c r="A26" s="32">
        <v>2525</v>
      </c>
      <c r="B26" s="34">
        <v>9.87</v>
      </c>
      <c r="C26" s="34">
        <v>8.97</v>
      </c>
      <c r="D26" s="34">
        <v>10.88</v>
      </c>
      <c r="E26" s="34">
        <v>17.9</v>
      </c>
      <c r="F26" s="34">
        <v>15.24</v>
      </c>
      <c r="G26" s="34">
        <v>47.77</v>
      </c>
      <c r="H26" s="34">
        <v>39.62</v>
      </c>
      <c r="I26" s="34">
        <v>9.09</v>
      </c>
      <c r="J26" s="34">
        <v>1.59</v>
      </c>
      <c r="K26" s="34">
        <v>12.5</v>
      </c>
      <c r="L26" s="34">
        <v>11.83</v>
      </c>
      <c r="M26" s="34">
        <v>11.61</v>
      </c>
      <c r="N26" s="35">
        <f t="shared" si="1"/>
        <v>196.87</v>
      </c>
      <c r="O26" s="36">
        <f t="shared" si="2"/>
        <v>6.242706747843735</v>
      </c>
      <c r="P26" s="37">
        <f t="shared" si="0"/>
        <v>446.60523127272734</v>
      </c>
      <c r="Q26" s="38"/>
    </row>
    <row r="27" spans="1:17" ht="15" customHeight="1">
      <c r="A27" s="32">
        <v>2526</v>
      </c>
      <c r="B27" s="34">
        <v>4.27</v>
      </c>
      <c r="C27" s="34">
        <v>0.13</v>
      </c>
      <c r="D27" s="34">
        <v>0.13</v>
      </c>
      <c r="E27" s="34">
        <v>0.13</v>
      </c>
      <c r="F27" s="34">
        <v>1.73</v>
      </c>
      <c r="G27" s="34">
        <v>11.78</v>
      </c>
      <c r="H27" s="34">
        <v>26.22</v>
      </c>
      <c r="I27" s="34">
        <v>25.61</v>
      </c>
      <c r="J27" s="34">
        <v>6.55</v>
      </c>
      <c r="K27" s="34">
        <v>1.57</v>
      </c>
      <c r="L27" s="34">
        <v>3.29</v>
      </c>
      <c r="M27" s="34">
        <v>4.6</v>
      </c>
      <c r="N27" s="35">
        <f t="shared" si="1"/>
        <v>86.00999999999999</v>
      </c>
      <c r="O27" s="36">
        <f t="shared" si="2"/>
        <v>2.7273592085235916</v>
      </c>
      <c r="P27" s="37">
        <f t="shared" si="0"/>
        <v>446.60523127272734</v>
      </c>
      <c r="Q27" s="38"/>
    </row>
    <row r="28" spans="1:17" ht="15" customHeight="1">
      <c r="A28" s="32">
        <v>2527</v>
      </c>
      <c r="B28" s="34">
        <v>1.45</v>
      </c>
      <c r="C28" s="34">
        <v>0.46</v>
      </c>
      <c r="D28" s="34">
        <v>3.78</v>
      </c>
      <c r="E28" s="34">
        <v>22.73</v>
      </c>
      <c r="F28" s="34">
        <v>62.34</v>
      </c>
      <c r="G28" s="34">
        <v>39.61</v>
      </c>
      <c r="H28" s="34">
        <v>76.84</v>
      </c>
      <c r="I28" s="34">
        <v>10.75</v>
      </c>
      <c r="J28" s="34">
        <v>7.13</v>
      </c>
      <c r="K28" s="34">
        <v>8.02</v>
      </c>
      <c r="L28" s="34">
        <v>3.94</v>
      </c>
      <c r="M28" s="34">
        <v>8.43</v>
      </c>
      <c r="N28" s="35">
        <f t="shared" si="1"/>
        <v>245.48000000000002</v>
      </c>
      <c r="O28" s="36">
        <f t="shared" si="2"/>
        <v>7.784119736174532</v>
      </c>
      <c r="P28" s="37">
        <f t="shared" si="0"/>
        <v>446.60523127272734</v>
      </c>
      <c r="Q28" s="38"/>
    </row>
    <row r="29" spans="1:17" ht="15" customHeight="1">
      <c r="A29" s="32">
        <v>2528</v>
      </c>
      <c r="B29" s="34">
        <v>4.45</v>
      </c>
      <c r="C29" s="34">
        <v>2.55</v>
      </c>
      <c r="D29" s="34">
        <v>30.93</v>
      </c>
      <c r="E29" s="34">
        <v>40.04</v>
      </c>
      <c r="F29" s="34">
        <v>26.54</v>
      </c>
      <c r="G29" s="34">
        <v>146.91</v>
      </c>
      <c r="H29" s="34">
        <v>69.89</v>
      </c>
      <c r="I29" s="34">
        <v>76.06</v>
      </c>
      <c r="J29" s="34">
        <v>27.69</v>
      </c>
      <c r="K29" s="34">
        <v>11.93</v>
      </c>
      <c r="L29" s="34">
        <v>7.33</v>
      </c>
      <c r="M29" s="34">
        <v>4.91</v>
      </c>
      <c r="N29" s="35">
        <f t="shared" si="1"/>
        <v>449.23</v>
      </c>
      <c r="O29" s="36">
        <f t="shared" si="2"/>
        <v>14.244989852866565</v>
      </c>
      <c r="P29" s="37">
        <f t="shared" si="0"/>
        <v>446.60523127272734</v>
      </c>
      <c r="Q29" s="38"/>
    </row>
    <row r="30" spans="1:17" ht="15" customHeight="1">
      <c r="A30" s="32">
        <v>2546</v>
      </c>
      <c r="B30" s="34">
        <v>9.057</v>
      </c>
      <c r="C30" s="34">
        <v>16.361</v>
      </c>
      <c r="D30" s="34">
        <v>22.276</v>
      </c>
      <c r="E30" s="34">
        <v>16.698</v>
      </c>
      <c r="F30" s="34">
        <v>16.441</v>
      </c>
      <c r="G30" s="34">
        <v>187.127</v>
      </c>
      <c r="H30" s="34">
        <v>14.489</v>
      </c>
      <c r="I30" s="34">
        <v>6.581</v>
      </c>
      <c r="J30" s="34">
        <v>6.477</v>
      </c>
      <c r="K30" s="34">
        <v>10.187</v>
      </c>
      <c r="L30" s="34">
        <v>9.926</v>
      </c>
      <c r="M30" s="34">
        <v>9.247</v>
      </c>
      <c r="N30" s="35">
        <f>SUM(B30:M30)</f>
        <v>324.867</v>
      </c>
      <c r="O30" s="36">
        <f t="shared" si="2"/>
        <v>10.30146499238965</v>
      </c>
      <c r="P30" s="37">
        <f t="shared" si="0"/>
        <v>446.60523127272734</v>
      </c>
      <c r="Q30" s="38"/>
    </row>
    <row r="31" spans="1:17" ht="15" customHeight="1">
      <c r="A31" s="32">
        <v>2547</v>
      </c>
      <c r="B31" s="34">
        <v>6.97</v>
      </c>
      <c r="C31" s="34">
        <v>3.26</v>
      </c>
      <c r="D31" s="34">
        <v>6.279</v>
      </c>
      <c r="E31" s="34">
        <v>33.628</v>
      </c>
      <c r="F31" s="34">
        <v>88.106</v>
      </c>
      <c r="G31" s="34">
        <v>91.559</v>
      </c>
      <c r="H31" s="34">
        <v>23.839</v>
      </c>
      <c r="I31" s="34">
        <v>9.81</v>
      </c>
      <c r="J31" s="34">
        <v>12.505</v>
      </c>
      <c r="K31" s="34">
        <v>7.811</v>
      </c>
      <c r="L31" s="34">
        <v>7.951</v>
      </c>
      <c r="M31" s="34">
        <v>8.445</v>
      </c>
      <c r="N31" s="35">
        <f aca="true" t="shared" si="3" ref="N31:N41">SUM(B31:M31)</f>
        <v>300.16299999999995</v>
      </c>
      <c r="O31" s="36">
        <f t="shared" si="2"/>
        <v>9.518106291222727</v>
      </c>
      <c r="P31" s="37">
        <f t="shared" si="0"/>
        <v>446.60523127272734</v>
      </c>
      <c r="Q31" s="38"/>
    </row>
    <row r="32" spans="1:17" ht="15" customHeight="1">
      <c r="A32" s="32">
        <v>2548</v>
      </c>
      <c r="B32" s="34">
        <v>9.514368000000001</v>
      </c>
      <c r="C32" s="34">
        <v>6.079103999999999</v>
      </c>
      <c r="D32" s="34">
        <v>8.781695999999997</v>
      </c>
      <c r="E32" s="34">
        <v>15.17356799999999</v>
      </c>
      <c r="F32" s="34">
        <v>90.52646400000002</v>
      </c>
      <c r="G32" s="34">
        <v>349.398144</v>
      </c>
      <c r="H32" s="34">
        <v>111.71519999999997</v>
      </c>
      <c r="I32" s="34">
        <v>79.26681599999999</v>
      </c>
      <c r="J32" s="34">
        <v>33.509376</v>
      </c>
      <c r="K32" s="34">
        <v>13.879296000000004</v>
      </c>
      <c r="L32" s="34">
        <v>13.585536000000001</v>
      </c>
      <c r="M32" s="34">
        <v>14.625791999999999</v>
      </c>
      <c r="N32" s="35">
        <f t="shared" si="3"/>
        <v>746.05536</v>
      </c>
      <c r="O32" s="36">
        <f t="shared" si="2"/>
        <v>23.657260273972604</v>
      </c>
      <c r="P32" s="37">
        <f t="shared" si="0"/>
        <v>446.60523127272734</v>
      </c>
      <c r="Q32" s="38"/>
    </row>
    <row r="33" spans="1:17" ht="15" customHeight="1">
      <c r="A33" s="32">
        <v>2549</v>
      </c>
      <c r="B33" s="34">
        <v>8.160479999999994</v>
      </c>
      <c r="C33" s="34">
        <v>47.52864</v>
      </c>
      <c r="D33" s="34">
        <v>37.83024000000002</v>
      </c>
      <c r="E33" s="34">
        <v>17.979839999999957</v>
      </c>
      <c r="F33" s="34">
        <v>137.60928</v>
      </c>
      <c r="G33" s="34">
        <v>284.35536</v>
      </c>
      <c r="H33" s="34">
        <v>52.073279999999954</v>
      </c>
      <c r="I33" s="34">
        <v>26.835840000000005</v>
      </c>
      <c r="J33" s="34">
        <v>19.833120000000005</v>
      </c>
      <c r="K33" s="34">
        <v>9.629280000000001</v>
      </c>
      <c r="L33" s="34">
        <v>9.849600000000002</v>
      </c>
      <c r="M33" s="34">
        <v>11.46096</v>
      </c>
      <c r="N33" s="35">
        <f t="shared" si="3"/>
        <v>663.1459199999999</v>
      </c>
      <c r="O33" s="36">
        <f t="shared" si="2"/>
        <v>21.02821917808219</v>
      </c>
      <c r="P33" s="37">
        <f t="shared" si="0"/>
        <v>446.60523127272734</v>
      </c>
      <c r="Q33" s="38"/>
    </row>
    <row r="34" spans="1:17" ht="15" customHeight="1">
      <c r="A34" s="32">
        <v>2550</v>
      </c>
      <c r="B34" s="39">
        <v>5.562432</v>
      </c>
      <c r="C34" s="39">
        <v>4.704479999999998</v>
      </c>
      <c r="D34" s="39">
        <v>40.17340800000001</v>
      </c>
      <c r="E34" s="39">
        <v>18.593280000000004</v>
      </c>
      <c r="F34" s="39">
        <v>35.51558400000001</v>
      </c>
      <c r="G34" s="39">
        <v>45.94752000000002</v>
      </c>
      <c r="H34" s="39">
        <v>32.670431999999984</v>
      </c>
      <c r="I34" s="39">
        <v>26.499743999999993</v>
      </c>
      <c r="J34" s="39">
        <v>8.495712</v>
      </c>
      <c r="K34" s="39">
        <v>8.385983999999999</v>
      </c>
      <c r="L34" s="39">
        <v>6.487776000000001</v>
      </c>
      <c r="M34" s="39">
        <v>6.618239999999999</v>
      </c>
      <c r="N34" s="35">
        <f t="shared" si="3"/>
        <v>239.654592</v>
      </c>
      <c r="O34" s="36">
        <f t="shared" si="2"/>
        <v>7.599397260273973</v>
      </c>
      <c r="P34" s="37">
        <f t="shared" si="0"/>
        <v>446.60523127272734</v>
      </c>
      <c r="Q34" s="38"/>
    </row>
    <row r="35" spans="1:17" ht="15" customHeight="1">
      <c r="A35" s="32">
        <v>2551</v>
      </c>
      <c r="B35" s="39">
        <v>6.825600000000005</v>
      </c>
      <c r="C35" s="39">
        <v>2.5280640000000005</v>
      </c>
      <c r="D35" s="39">
        <v>8.389439999999999</v>
      </c>
      <c r="E35" s="39">
        <v>9.24739199999998</v>
      </c>
      <c r="F35" s="39">
        <v>10.881216</v>
      </c>
      <c r="G35" s="39">
        <v>51.48748800000001</v>
      </c>
      <c r="H35" s="39">
        <v>34.413984</v>
      </c>
      <c r="I35" s="39">
        <v>48.595679999999994</v>
      </c>
      <c r="J35" s="39">
        <v>20.201183999999998</v>
      </c>
      <c r="K35" s="39">
        <v>22.059647999999996</v>
      </c>
      <c r="L35" s="39">
        <v>20.145024000000003</v>
      </c>
      <c r="M35" s="39">
        <v>23.716799999999996</v>
      </c>
      <c r="N35" s="35">
        <f t="shared" si="3"/>
        <v>258.49152</v>
      </c>
      <c r="O35" s="36">
        <f t="shared" si="2"/>
        <v>8.196712328767122</v>
      </c>
      <c r="P35" s="37">
        <f t="shared" si="0"/>
        <v>446.60523127272734</v>
      </c>
      <c r="Q35" s="38"/>
    </row>
    <row r="36" spans="1:17" ht="15" customHeight="1">
      <c r="A36" s="32">
        <v>2552</v>
      </c>
      <c r="B36" s="39">
        <v>19.896192</v>
      </c>
      <c r="C36" s="39">
        <v>2.3975999999999984</v>
      </c>
      <c r="D36" s="39">
        <v>45.140544000000006</v>
      </c>
      <c r="E36" s="39">
        <v>24.207552000000145</v>
      </c>
      <c r="F36" s="39">
        <v>21.62073599999999</v>
      </c>
      <c r="G36" s="39">
        <v>28.53705600000002</v>
      </c>
      <c r="H36" s="39">
        <v>31.594752</v>
      </c>
      <c r="I36" s="39">
        <v>9.257760000000001</v>
      </c>
      <c r="J36" s="39">
        <v>12.40704</v>
      </c>
      <c r="K36" s="39">
        <v>7.853760000000001</v>
      </c>
      <c r="L36" s="39">
        <v>9.468576</v>
      </c>
      <c r="M36" s="39">
        <v>11.290751999999998</v>
      </c>
      <c r="N36" s="35">
        <f t="shared" si="3"/>
        <v>223.67232000000016</v>
      </c>
      <c r="O36" s="36">
        <f t="shared" si="2"/>
        <v>7.092602739726032</v>
      </c>
      <c r="P36" s="37">
        <f t="shared" si="0"/>
        <v>446.60523127272734</v>
      </c>
      <c r="Q36" s="38"/>
    </row>
    <row r="37" spans="1:17" ht="15" customHeight="1">
      <c r="A37" s="32">
        <v>2553</v>
      </c>
      <c r="B37" s="39">
        <v>9.009792000000003</v>
      </c>
      <c r="C37" s="39">
        <v>3.98304</v>
      </c>
      <c r="D37" s="39">
        <v>12.119328</v>
      </c>
      <c r="E37" s="39">
        <v>7.119360000000002</v>
      </c>
      <c r="F37" s="39">
        <v>153.74016000000003</v>
      </c>
      <c r="G37" s="39">
        <v>145.151136</v>
      </c>
      <c r="H37" s="39">
        <v>30.907008000000005</v>
      </c>
      <c r="I37" s="39">
        <v>34.80364799999999</v>
      </c>
      <c r="J37" s="39">
        <v>17.512415999999998</v>
      </c>
      <c r="K37" s="39">
        <v>5.642783999999999</v>
      </c>
      <c r="L37" s="39">
        <v>6.271776000000001</v>
      </c>
      <c r="M37" s="39">
        <v>12.192768</v>
      </c>
      <c r="N37" s="35">
        <f t="shared" si="3"/>
        <v>438.45321600000005</v>
      </c>
      <c r="O37" s="36">
        <f t="shared" si="2"/>
        <v>13.903260273972604</v>
      </c>
      <c r="P37" s="37">
        <f t="shared" si="0"/>
        <v>446.60523127272734</v>
      </c>
      <c r="Q37" s="38"/>
    </row>
    <row r="38" spans="1:17" ht="15" customHeight="1">
      <c r="A38" s="32">
        <v>2554</v>
      </c>
      <c r="B38" s="39">
        <v>60.4584</v>
      </c>
      <c r="C38" s="39">
        <v>155.95027200000004</v>
      </c>
      <c r="D38" s="39">
        <v>71.3016</v>
      </c>
      <c r="E38" s="39">
        <v>66.26016000000001</v>
      </c>
      <c r="F38" s="39">
        <v>351.3481919999999</v>
      </c>
      <c r="G38" s="39">
        <v>278.132832</v>
      </c>
      <c r="H38" s="39">
        <v>74.128608</v>
      </c>
      <c r="I38" s="39">
        <v>42.0984</v>
      </c>
      <c r="J38" s="39">
        <v>28.794527999999985</v>
      </c>
      <c r="K38" s="39">
        <v>12.96864</v>
      </c>
      <c r="L38" s="39">
        <v>36.44352000000003</v>
      </c>
      <c r="M38" s="39">
        <v>18.621792000000003</v>
      </c>
      <c r="N38" s="35">
        <f t="shared" si="3"/>
        <v>1196.506944</v>
      </c>
      <c r="O38" s="36">
        <f t="shared" si="2"/>
        <v>37.94098630136986</v>
      </c>
      <c r="P38" s="37">
        <f t="shared" si="0"/>
        <v>446.60523127272734</v>
      </c>
      <c r="Q38" s="38"/>
    </row>
    <row r="39" spans="1:17" ht="15" customHeight="1">
      <c r="A39" s="32">
        <v>2555</v>
      </c>
      <c r="B39" s="39">
        <v>18.918144</v>
      </c>
      <c r="C39" s="39">
        <v>29.244671999999998</v>
      </c>
      <c r="D39" s="39">
        <v>46.96704000000001</v>
      </c>
      <c r="E39" s="39">
        <v>17.337888</v>
      </c>
      <c r="F39" s="39">
        <v>20.329055999999994</v>
      </c>
      <c r="G39" s="39">
        <v>118.86739200000007</v>
      </c>
      <c r="H39" s="39">
        <v>49.02768000000003</v>
      </c>
      <c r="I39" s="39">
        <v>15.502752000000005</v>
      </c>
      <c r="J39" s="39">
        <v>7.362144000000001</v>
      </c>
      <c r="K39" s="39">
        <v>11.658816000000002</v>
      </c>
      <c r="L39" s="39">
        <v>8.722943999999998</v>
      </c>
      <c r="M39" s="39">
        <v>11.746944000000001</v>
      </c>
      <c r="N39" s="35">
        <f t="shared" si="3"/>
        <v>355.68547200000006</v>
      </c>
      <c r="O39" s="36">
        <f t="shared" si="2"/>
        <v>11.278712328767126</v>
      </c>
      <c r="P39" s="37">
        <f t="shared" si="0"/>
        <v>446.60523127272734</v>
      </c>
      <c r="Q39" s="38"/>
    </row>
    <row r="40" spans="1:17" ht="15" customHeight="1">
      <c r="A40" s="32">
        <v>2556</v>
      </c>
      <c r="B40" s="39">
        <v>18.353952000000003</v>
      </c>
      <c r="C40" s="39">
        <v>7.749216000000004</v>
      </c>
      <c r="D40" s="39">
        <v>15.630624000000005</v>
      </c>
      <c r="E40" s="39">
        <v>16.651871999999997</v>
      </c>
      <c r="F40" s="39">
        <v>12.950496</v>
      </c>
      <c r="G40" s="39">
        <v>47.463840000000005</v>
      </c>
      <c r="H40" s="39">
        <v>83.29046400000001</v>
      </c>
      <c r="I40" s="39">
        <v>37.348992</v>
      </c>
      <c r="J40" s="39">
        <v>23.465376000000006</v>
      </c>
      <c r="K40" s="39">
        <v>8.941536000000001</v>
      </c>
      <c r="L40" s="39">
        <v>11.282975999999996</v>
      </c>
      <c r="M40" s="39">
        <v>17.915904</v>
      </c>
      <c r="N40" s="35">
        <f t="shared" si="3"/>
        <v>301.0452480000001</v>
      </c>
      <c r="O40" s="36">
        <f t="shared" si="2"/>
        <v>9.546082191780824</v>
      </c>
      <c r="P40" s="37">
        <f t="shared" si="0"/>
        <v>446.60523127272734</v>
      </c>
      <c r="Q40" s="38"/>
    </row>
    <row r="41" spans="1:17" ht="15" customHeight="1">
      <c r="A41" s="32">
        <v>2557</v>
      </c>
      <c r="B41" s="39">
        <v>22.58496</v>
      </c>
      <c r="C41" s="39">
        <v>29.65680000000003</v>
      </c>
      <c r="D41" s="39">
        <v>15.171840000000001</v>
      </c>
      <c r="E41" s="39">
        <v>15.050880000000001</v>
      </c>
      <c r="F41" s="39">
        <v>23.626079999999995</v>
      </c>
      <c r="G41" s="39">
        <v>53.111807999999996</v>
      </c>
      <c r="H41" s="39">
        <v>12.10464</v>
      </c>
      <c r="I41" s="39">
        <v>9.0936</v>
      </c>
      <c r="J41" s="39">
        <v>6.302880000000001</v>
      </c>
      <c r="K41" s="39">
        <v>10.4328</v>
      </c>
      <c r="L41" s="39">
        <v>24.917760000000005</v>
      </c>
      <c r="M41" s="39">
        <v>28.632959999999997</v>
      </c>
      <c r="N41" s="35">
        <f t="shared" si="3"/>
        <v>250.68700800000005</v>
      </c>
      <c r="O41" s="36">
        <f t="shared" si="2"/>
        <v>7.949232876712331</v>
      </c>
      <c r="P41" s="37">
        <f t="shared" si="0"/>
        <v>446.60523127272734</v>
      </c>
      <c r="Q41" s="38"/>
    </row>
    <row r="42" spans="1:17" ht="15" customHeight="1">
      <c r="A42" s="32">
        <v>2558</v>
      </c>
      <c r="B42" s="39">
        <v>2.16</v>
      </c>
      <c r="C42" s="39">
        <v>2.96</v>
      </c>
      <c r="D42" s="39">
        <v>5.13</v>
      </c>
      <c r="E42" s="39">
        <v>4.58</v>
      </c>
      <c r="F42" s="39">
        <v>6.56</v>
      </c>
      <c r="G42" s="39">
        <v>6.38</v>
      </c>
      <c r="H42" s="39">
        <v>6.56</v>
      </c>
      <c r="I42" s="39">
        <v>5.63</v>
      </c>
      <c r="J42" s="39">
        <v>5.43</v>
      </c>
      <c r="K42" s="39">
        <v>1.4</v>
      </c>
      <c r="L42" s="39">
        <v>1.42</v>
      </c>
      <c r="M42" s="39">
        <v>5.19</v>
      </c>
      <c r="N42" s="35">
        <f aca="true" t="shared" si="4" ref="N42:N47">SUM(B42:M42)</f>
        <v>53.4</v>
      </c>
      <c r="O42" s="36">
        <f t="shared" si="2"/>
        <v>1.6933028919330289</v>
      </c>
      <c r="P42" s="37">
        <f t="shared" si="0"/>
        <v>446.60523127272734</v>
      </c>
      <c r="Q42" s="38"/>
    </row>
    <row r="43" spans="1:17" ht="15" customHeight="1">
      <c r="A43" s="32">
        <v>2559</v>
      </c>
      <c r="B43" s="34">
        <v>2.97</v>
      </c>
      <c r="C43" s="34">
        <v>3.83</v>
      </c>
      <c r="D43" s="34">
        <v>2.81</v>
      </c>
      <c r="E43" s="34">
        <v>11.04</v>
      </c>
      <c r="F43" s="34">
        <v>8.88</v>
      </c>
      <c r="G43" s="34">
        <v>42</v>
      </c>
      <c r="H43" s="34">
        <v>87.91</v>
      </c>
      <c r="I43" s="34">
        <v>69.43</v>
      </c>
      <c r="J43" s="34">
        <v>4.08</v>
      </c>
      <c r="K43" s="34">
        <v>4.13</v>
      </c>
      <c r="L43" s="34">
        <v>7.94</v>
      </c>
      <c r="M43" s="34">
        <v>7.54</v>
      </c>
      <c r="N43" s="35">
        <f t="shared" si="4"/>
        <v>252.56</v>
      </c>
      <c r="O43" s="36">
        <f t="shared" si="2"/>
        <v>8.008625063419585</v>
      </c>
      <c r="P43" s="37">
        <f t="shared" si="0"/>
        <v>446.60523127272734</v>
      </c>
      <c r="Q43" s="38"/>
    </row>
    <row r="44" spans="1:17" ht="15" customHeight="1">
      <c r="A44" s="32">
        <v>2560</v>
      </c>
      <c r="B44" s="34">
        <v>19.76</v>
      </c>
      <c r="C44" s="34">
        <v>20.16</v>
      </c>
      <c r="D44" s="34">
        <v>11.2</v>
      </c>
      <c r="E44" s="34">
        <v>124.48</v>
      </c>
      <c r="F44" s="34">
        <v>44.11</v>
      </c>
      <c r="G44" s="34">
        <v>77.77</v>
      </c>
      <c r="H44" s="34">
        <v>173.68</v>
      </c>
      <c r="I44" s="34">
        <v>25.58</v>
      </c>
      <c r="J44" s="34">
        <v>5.63</v>
      </c>
      <c r="K44" s="34">
        <v>7.37</v>
      </c>
      <c r="L44" s="34">
        <v>10.26</v>
      </c>
      <c r="M44" s="34">
        <v>12.43</v>
      </c>
      <c r="N44" s="35">
        <f t="shared" si="4"/>
        <v>532.43</v>
      </c>
      <c r="O44" s="36">
        <f t="shared" si="2"/>
        <v>16.883244545915776</v>
      </c>
      <c r="P44" s="37">
        <f t="shared" si="0"/>
        <v>446.60523127272734</v>
      </c>
      <c r="Q44" s="38"/>
    </row>
    <row r="45" spans="1:17" ht="15" customHeight="1">
      <c r="A45" s="32">
        <v>2561</v>
      </c>
      <c r="B45" s="34">
        <v>9.07</v>
      </c>
      <c r="C45" s="34">
        <v>21.87</v>
      </c>
      <c r="D45" s="34">
        <v>18.84</v>
      </c>
      <c r="E45" s="34">
        <v>26.36</v>
      </c>
      <c r="F45" s="34">
        <v>45.91</v>
      </c>
      <c r="G45" s="34">
        <v>8.58</v>
      </c>
      <c r="H45" s="34">
        <v>28.96</v>
      </c>
      <c r="I45" s="34">
        <v>36.96</v>
      </c>
      <c r="J45" s="34">
        <v>23.54</v>
      </c>
      <c r="K45" s="34">
        <v>27.78</v>
      </c>
      <c r="L45" s="34">
        <v>18.09</v>
      </c>
      <c r="M45" s="34">
        <v>15.83</v>
      </c>
      <c r="N45" s="35">
        <f t="shared" si="4"/>
        <v>281.78999999999996</v>
      </c>
      <c r="O45" s="36">
        <f t="shared" si="2"/>
        <v>8.935502283105022</v>
      </c>
      <c r="P45" s="37">
        <f t="shared" si="0"/>
        <v>446.60523127272734</v>
      </c>
      <c r="Q45" s="38"/>
    </row>
    <row r="46" spans="1:17" ht="15" customHeight="1">
      <c r="A46" s="32">
        <v>2562</v>
      </c>
      <c r="B46" s="34">
        <v>10.48</v>
      </c>
      <c r="C46" s="34">
        <v>4.04</v>
      </c>
      <c r="D46" s="34">
        <v>4.66</v>
      </c>
      <c r="E46" s="34">
        <v>11.77</v>
      </c>
      <c r="F46" s="34">
        <v>15.34</v>
      </c>
      <c r="G46" s="34">
        <v>26</v>
      </c>
      <c r="H46" s="34">
        <v>11.38</v>
      </c>
      <c r="I46" s="34">
        <v>5.6</v>
      </c>
      <c r="J46" s="34">
        <v>1.95</v>
      </c>
      <c r="K46" s="34">
        <v>2</v>
      </c>
      <c r="L46" s="34">
        <v>1.12</v>
      </c>
      <c r="M46" s="34">
        <v>2.34</v>
      </c>
      <c r="N46" s="35">
        <f t="shared" si="4"/>
        <v>96.67999999999999</v>
      </c>
      <c r="O46" s="36">
        <f t="shared" si="2"/>
        <v>3.0657026889903602</v>
      </c>
      <c r="P46" s="37">
        <f t="shared" si="0"/>
        <v>446.60523127272734</v>
      </c>
      <c r="Q46" s="38"/>
    </row>
    <row r="47" spans="1:17" ht="15" customHeight="1">
      <c r="A47" s="32">
        <v>2563</v>
      </c>
      <c r="B47" s="34">
        <v>9.1</v>
      </c>
      <c r="C47" s="34">
        <v>11.22</v>
      </c>
      <c r="D47" s="34">
        <v>1.62</v>
      </c>
      <c r="E47" s="34">
        <v>10.66</v>
      </c>
      <c r="F47" s="34">
        <v>5.51</v>
      </c>
      <c r="G47" s="34">
        <v>6.78</v>
      </c>
      <c r="H47" s="34">
        <v>12.91</v>
      </c>
      <c r="I47" s="34">
        <v>8.09</v>
      </c>
      <c r="J47" s="34">
        <v>6.13</v>
      </c>
      <c r="K47" s="34">
        <v>7.54</v>
      </c>
      <c r="L47" s="34">
        <v>6.66</v>
      </c>
      <c r="M47" s="34">
        <v>5.44</v>
      </c>
      <c r="N47" s="35">
        <f t="shared" si="4"/>
        <v>91.66</v>
      </c>
      <c r="O47" s="36">
        <f t="shared" si="2"/>
        <v>2.906519533231862</v>
      </c>
      <c r="P47" s="37">
        <f t="shared" si="0"/>
        <v>446.60523127272734</v>
      </c>
      <c r="Q47" s="38"/>
    </row>
    <row r="48" spans="1:17" ht="15" customHeight="1">
      <c r="A48" s="32">
        <v>2564</v>
      </c>
      <c r="B48" s="34">
        <v>6.756480000000001</v>
      </c>
      <c r="C48" s="34">
        <v>4.3848</v>
      </c>
      <c r="D48" s="34">
        <v>10.445760000000002</v>
      </c>
      <c r="E48" s="34">
        <v>12.026880000000002</v>
      </c>
      <c r="F48" s="34">
        <v>11.612160000000001</v>
      </c>
      <c r="G48" s="34">
        <v>7.464960000000002</v>
      </c>
      <c r="H48" s="34">
        <v>9.28368</v>
      </c>
      <c r="I48" s="34">
        <v>3.7152000000000007</v>
      </c>
      <c r="J48" s="34">
        <v>2.1228480000000003</v>
      </c>
      <c r="K48" s="34">
        <v>5.863968000000001</v>
      </c>
      <c r="L48" s="34">
        <v>4.7908800000000005</v>
      </c>
      <c r="M48" s="34">
        <v>5.488128000000001</v>
      </c>
      <c r="N48" s="35">
        <f>SUM(B48:M48)</f>
        <v>83.95574400000002</v>
      </c>
      <c r="O48" s="36">
        <f t="shared" si="2"/>
        <v>2.662219178082193</v>
      </c>
      <c r="P48" s="37">
        <f t="shared" si="0"/>
        <v>446.60523127272734</v>
      </c>
      <c r="Q48" s="38"/>
    </row>
    <row r="49" spans="1:17" ht="15" customHeight="1">
      <c r="A49" s="32">
        <v>2565</v>
      </c>
      <c r="B49" s="34">
        <v>21.40732799999999</v>
      </c>
      <c r="C49" s="34">
        <v>38.920608000000016</v>
      </c>
      <c r="D49" s="34">
        <v>19.49184</v>
      </c>
      <c r="E49" s="34">
        <v>55.69387200000004</v>
      </c>
      <c r="F49" s="34">
        <v>260.3845440000005</v>
      </c>
      <c r="G49" s="34">
        <v>258.6712320000005</v>
      </c>
      <c r="H49" s="34">
        <v>52.855199999999996</v>
      </c>
      <c r="I49" s="34">
        <v>18.423936</v>
      </c>
      <c r="J49" s="34">
        <v>11.017728000000005</v>
      </c>
      <c r="K49" s="34">
        <v>12.105504000000005</v>
      </c>
      <c r="L49" s="34">
        <v>9.074592</v>
      </c>
      <c r="M49" s="34">
        <v>14.072832</v>
      </c>
      <c r="N49" s="35">
        <f>SUM(B49:M49)</f>
        <v>772.1192160000011</v>
      </c>
      <c r="O49" s="36">
        <f>+N49*1000000/(365*86400)</f>
        <v>24.48373972602743</v>
      </c>
      <c r="P49" s="37">
        <f t="shared" si="0"/>
        <v>446.60523127272734</v>
      </c>
      <c r="Q49" s="38"/>
    </row>
    <row r="50" spans="1:17" ht="15" customHeight="1">
      <c r="A50" s="32">
        <v>2566</v>
      </c>
      <c r="B50" s="34">
        <v>14.167872</v>
      </c>
      <c r="C50" s="34">
        <v>2.86416</v>
      </c>
      <c r="D50" s="34">
        <v>8.043839999999998</v>
      </c>
      <c r="E50" s="34">
        <v>14.369183999999999</v>
      </c>
      <c r="F50" s="34">
        <v>6.4938239999999965</v>
      </c>
      <c r="G50" s="34">
        <v>2.231712000000001</v>
      </c>
      <c r="H50" s="34">
        <v>37.85961599999998</v>
      </c>
      <c r="I50" s="34">
        <v>22.171968000000017</v>
      </c>
      <c r="J50" s="34">
        <v>8.742816</v>
      </c>
      <c r="K50" s="34">
        <v>10.287648</v>
      </c>
      <c r="L50" s="34">
        <v>10.965024000000001</v>
      </c>
      <c r="M50" s="34">
        <v>10.361951999999997</v>
      </c>
      <c r="N50" s="35">
        <f>SUM(B50:M50)</f>
        <v>148.559616</v>
      </c>
      <c r="O50" s="50">
        <f>+N50*1000000/(365*86400)</f>
        <v>4.710794520547945</v>
      </c>
      <c r="P50" s="37">
        <f t="shared" si="0"/>
        <v>446.60523127272734</v>
      </c>
      <c r="Q50" s="38"/>
    </row>
    <row r="51" spans="1:17" ht="15" customHeight="1" hidden="1">
      <c r="A51" s="42">
        <v>2567</v>
      </c>
      <c r="B51" s="43">
        <v>7.312032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>
        <f>SUM(B51:M51)</f>
        <v>7.312032</v>
      </c>
      <c r="O51" s="46">
        <f>+N51*1000000/(365*86400)</f>
        <v>0.23186301369863013</v>
      </c>
      <c r="P51" s="40"/>
      <c r="Q51" s="38"/>
    </row>
    <row r="52" spans="1:17" ht="1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  <c r="O52" s="45"/>
      <c r="P52" s="40"/>
      <c r="Q52" s="38"/>
    </row>
    <row r="53" spans="1:17" ht="15" customHeight="1">
      <c r="A53" s="47" t="s">
        <v>19</v>
      </c>
      <c r="B53" s="48">
        <f>MAX(B7:B50)</f>
        <v>60.4584</v>
      </c>
      <c r="C53" s="48">
        <f aca="true" t="shared" si="5" ref="C53:M53">MAX(C7:C50)</f>
        <v>155.95027200000004</v>
      </c>
      <c r="D53" s="48">
        <f t="shared" si="5"/>
        <v>110</v>
      </c>
      <c r="E53" s="48">
        <f t="shared" si="5"/>
        <v>135.23</v>
      </c>
      <c r="F53" s="48">
        <f t="shared" si="5"/>
        <v>458.577</v>
      </c>
      <c r="G53" s="48">
        <f t="shared" si="5"/>
        <v>364.781</v>
      </c>
      <c r="H53" s="48">
        <f t="shared" si="5"/>
        <v>210.211</v>
      </c>
      <c r="I53" s="48">
        <f t="shared" si="5"/>
        <v>136.858</v>
      </c>
      <c r="J53" s="48">
        <f t="shared" si="5"/>
        <v>52.2</v>
      </c>
      <c r="K53" s="48">
        <f t="shared" si="5"/>
        <v>43.7</v>
      </c>
      <c r="L53" s="48">
        <f t="shared" si="5"/>
        <v>36.44352000000003</v>
      </c>
      <c r="M53" s="48">
        <f t="shared" si="5"/>
        <v>28.632959999999997</v>
      </c>
      <c r="N53" s="48">
        <f>MAX(N7:N50)</f>
        <v>1196.506944</v>
      </c>
      <c r="O53" s="49">
        <f>+N53*1000000/(365*86400)</f>
        <v>37.94098630136986</v>
      </c>
      <c r="P53" s="38"/>
      <c r="Q53" s="38"/>
    </row>
    <row r="54" spans="1:17" ht="15" customHeight="1">
      <c r="A54" s="33" t="s">
        <v>16</v>
      </c>
      <c r="B54" s="41">
        <f>AVERAGE(B7:B50)</f>
        <v>12.415477272727275</v>
      </c>
      <c r="C54" s="41">
        <f aca="true" t="shared" si="6" ref="C54:M54">AVERAGE(C7:C50)</f>
        <v>18.032010363636367</v>
      </c>
      <c r="D54" s="41">
        <f t="shared" si="6"/>
        <v>23.519481818181816</v>
      </c>
      <c r="E54" s="41">
        <f t="shared" si="6"/>
        <v>33.7934029090909</v>
      </c>
      <c r="F54" s="41">
        <f t="shared" si="6"/>
        <v>86.64288163636367</v>
      </c>
      <c r="G54" s="41">
        <f t="shared" si="6"/>
        <v>117.9303745454546</v>
      </c>
      <c r="H54" s="41">
        <f t="shared" si="6"/>
        <v>68.51676236363636</v>
      </c>
      <c r="I54" s="41">
        <f t="shared" si="6"/>
        <v>34.79912127272727</v>
      </c>
      <c r="J54" s="41">
        <f t="shared" si="6"/>
        <v>16.932322000000003</v>
      </c>
      <c r="K54" s="41">
        <f t="shared" si="6"/>
        <v>12.568765090909089</v>
      </c>
      <c r="L54" s="41">
        <f t="shared" si="6"/>
        <v>10.448863272727273</v>
      </c>
      <c r="M54" s="41">
        <f t="shared" si="6"/>
        <v>11.005768727272727</v>
      </c>
      <c r="N54" s="41">
        <f>SUM(B54:M54)</f>
        <v>446.60523127272734</v>
      </c>
      <c r="O54" s="36">
        <f>+N54*1000000/(365*86400)</f>
        <v>14.161758982519258</v>
      </c>
      <c r="P54" s="38"/>
      <c r="Q54" s="38"/>
    </row>
    <row r="55" spans="1:17" ht="15" customHeight="1">
      <c r="A55" s="33" t="s">
        <v>20</v>
      </c>
      <c r="B55" s="41">
        <f>MIN(B7:B50)</f>
        <v>1.45</v>
      </c>
      <c r="C55" s="41">
        <f aca="true" t="shared" si="7" ref="C55:M55">MIN(C7:C50)</f>
        <v>0.13</v>
      </c>
      <c r="D55" s="41">
        <f t="shared" si="7"/>
        <v>0.13</v>
      </c>
      <c r="E55" s="41">
        <f t="shared" si="7"/>
        <v>0.13</v>
      </c>
      <c r="F55" s="41">
        <f t="shared" si="7"/>
        <v>1.73</v>
      </c>
      <c r="G55" s="41">
        <f t="shared" si="7"/>
        <v>2.231712000000001</v>
      </c>
      <c r="H55" s="41">
        <f t="shared" si="7"/>
        <v>6.56</v>
      </c>
      <c r="I55" s="41">
        <f t="shared" si="7"/>
        <v>3.7152000000000007</v>
      </c>
      <c r="J55" s="41">
        <f t="shared" si="7"/>
        <v>1.59</v>
      </c>
      <c r="K55" s="41">
        <f t="shared" si="7"/>
        <v>1.4</v>
      </c>
      <c r="L55" s="41">
        <f t="shared" si="7"/>
        <v>1.12</v>
      </c>
      <c r="M55" s="41">
        <f t="shared" si="7"/>
        <v>2.34</v>
      </c>
      <c r="N55" s="41">
        <f>MIN(N7:N50)</f>
        <v>53.4</v>
      </c>
      <c r="O55" s="36">
        <f>+N55*1000000/(365*86400)</f>
        <v>1.6933028919330289</v>
      </c>
      <c r="P55" s="38"/>
      <c r="Q55" s="38"/>
    </row>
    <row r="56" spans="1:15" ht="21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21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25"/>
    </row>
    <row r="58" spans="1:15" ht="18" customHeight="1">
      <c r="A58" s="22"/>
      <c r="B58" s="54" t="s">
        <v>21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24.75" customHeight="1">
      <c r="A64" s="26"/>
      <c r="B64" s="27"/>
      <c r="C64" s="28"/>
      <c r="D64" s="25"/>
      <c r="E64" s="27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spans="1:15" ht="24.75" customHeight="1">
      <c r="A68" s="26"/>
      <c r="B68" s="27"/>
      <c r="C68" s="27"/>
      <c r="D68" s="27"/>
      <c r="E68" s="25"/>
      <c r="F68" s="27"/>
      <c r="G68" s="27"/>
      <c r="H68" s="27"/>
      <c r="I68" s="27"/>
      <c r="J68" s="27"/>
      <c r="K68" s="27"/>
      <c r="L68" s="27"/>
      <c r="M68" s="27"/>
      <c r="N68" s="29"/>
      <c r="O68" s="25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/>
    <row r="85" ht="18" customHeight="1"/>
    <row r="86" ht="18" customHeight="1"/>
    <row r="87" ht="18" customHeight="1"/>
    <row r="88" ht="18" customHeight="1"/>
  </sheetData>
  <sheetProtection/>
  <mergeCells count="4">
    <mergeCell ref="A2:O2"/>
    <mergeCell ref="L3:O3"/>
    <mergeCell ref="A3:D3"/>
    <mergeCell ref="B58:M58"/>
  </mergeCells>
  <printOptions/>
  <pageMargins left="0.85" right="0.15748031496062992" top="0.26" bottom="0.31496062992125984" header="0.32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2016-07-13T06:14:22Z</cp:lastPrinted>
  <dcterms:created xsi:type="dcterms:W3CDTF">1994-01-31T08:04:27Z</dcterms:created>
  <dcterms:modified xsi:type="dcterms:W3CDTF">2024-05-29T03:12:55Z</dcterms:modified>
  <cp:category/>
  <cp:version/>
  <cp:contentType/>
  <cp:contentStatus/>
</cp:coreProperties>
</file>