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10A" sheetId="1" r:id="rId1"/>
    <sheet name="ปริมาณน้ำสูงสุด" sheetId="2" r:id="rId2"/>
    <sheet name="ปริมาณน้ำต่ำสุด" sheetId="3" r:id="rId3"/>
    <sheet name="Data W.10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<sst xmlns="http://schemas.openxmlformats.org/spreadsheetml/2006/main" count="50" uniqueCount="23">
  <si>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</si>
  <si>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</si>
  <si>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 W.10A  แม่น้ำวัง  ท้ายเขื่อนกิ่วลม  อ.แจ้ห่ม  จ.ลำปาง</t>
  </si>
  <si>
    <t>พื้นที่รับน้ำ   2798    ตร.กม.</t>
  </si>
  <si>
    <t>ตลิ่งฝั่งซ้าย 266.25 ม.(ร.ท.ก.) ตลิ่งฝั่งขวา  266.89 ม.(ร.ท.ก.) ท้องน้ำ  257.57 ม.(ร.ท.ก.) ศูนย์เสาระดับน้ำ 259.00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</si>
  <si>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</si>
  <si>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</si>
  <si>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</si>
  <si>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</si>
  <si>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</si>
  <si>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</si>
  <si>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</si>
  <si>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</si>
  <si>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</si>
  <si>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</si>
  <si>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</si>
  <si>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</si>
  <si>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</si>
  <si>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</si>
  <si>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-</t>
  </si>
  <si>
    <t xml:space="preserve">   2. ปีน้ำ 2524 - 2527 ใช้จุดสำรวจปริมาณน้ำปีน้ำ 2523</t>
  </si>
  <si>
    <t xml:space="preserve">   3.  เปิดทำการสำรวจปริมาณน้ำปีน้ำ 2546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</si>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</sst>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_ ;\-#,##0\ "/>
    <numFmt numFmtId="195" formatCode="#,##0.00_ ;\-#,##0.00\ "/>
    <numFmt numFmtId="196" formatCode="_(* #,##0.00_);_(* \(#,##0.00\);_(* &quot;-&quot;??_);_(@_)"/>
    <numFmt numFmtId="197" formatCode="_(* #,##0_);_(* \(#,##0\);_(* &quot;-&quot;_);_(@_)"/>
    <numFmt numFmtId="198" formatCode="_(&quot;฿&quot;* #,##0.00_);_(&quot;฿&quot;* \(#,##0.00\);_(&quot;฿&quot;* &quot;-&quot;??_);_(@_)"/>
    <numFmt numFmtId="199" formatCode="_(&quot;฿&quot;* #,##0_);_(&quot;฿&quot;* \(#,##0\);_(&quot;฿&quot;* &quot;-&quot;_);_(@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5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9">
    <xf numFmtId="189" fontId="0" fillId="0" borderId="0" xfId="0" applyAlignment="1">
      <alignment/>
    </xf>
    <xf numFmtId="0" fontId="23" fillId="0" borderId="0" xfId="48" applyFont="1">
      <alignment/>
      <protection/>
    </xf>
    <xf numFmtId="192" fontId="24" fillId="0" borderId="0" xfId="48" applyNumberFormat="1" applyFont="1" applyAlignment="1">
      <alignment horizontal="centerContinuous"/>
      <protection/>
    </xf>
    <xf numFmtId="2" fontId="23" fillId="0" borderId="0" xfId="48" applyNumberFormat="1" applyFont="1" applyAlignment="1">
      <alignment horizontal="centerContinuous"/>
      <protection/>
    </xf>
    <xf numFmtId="192" fontId="23" fillId="0" borderId="0" xfId="48" applyNumberFormat="1" applyFont="1" applyAlignment="1">
      <alignment horizontal="centerContinuous"/>
      <protection/>
    </xf>
    <xf numFmtId="0" fontId="23" fillId="0" borderId="0" xfId="48" applyFont="1" applyAlignment="1">
      <alignment horizontal="center"/>
      <protection/>
    </xf>
    <xf numFmtId="2" fontId="23" fillId="0" borderId="0" xfId="48" applyNumberFormat="1" applyFont="1">
      <alignment/>
      <protection/>
    </xf>
    <xf numFmtId="192" fontId="23" fillId="0" borderId="0" xfId="48" applyNumberFormat="1" applyFont="1" applyAlignment="1">
      <alignment horizontal="right"/>
      <protection/>
    </xf>
    <xf numFmtId="2" fontId="23" fillId="0" borderId="0" xfId="48" applyNumberFormat="1" applyFont="1" applyAlignment="1">
      <alignment horizontal="center"/>
      <protection/>
    </xf>
    <xf numFmtId="192" fontId="23" fillId="0" borderId="0" xfId="48" applyNumberFormat="1" applyFont="1" applyAlignment="1">
      <alignment horizontal="center"/>
      <protection/>
    </xf>
    <xf numFmtId="2" fontId="23" fillId="0" borderId="0" xfId="48" applyNumberFormat="1" applyFont="1" applyAlignment="1">
      <alignment horizontal="right"/>
      <protection/>
    </xf>
    <xf numFmtId="192" fontId="23" fillId="0" borderId="0" xfId="48" applyNumberFormat="1" applyFont="1">
      <alignment/>
      <protection/>
    </xf>
    <xf numFmtId="0" fontId="24" fillId="0" borderId="0" xfId="48" applyFont="1" applyAlignment="1">
      <alignment horizontal="left"/>
      <protection/>
    </xf>
    <xf numFmtId="2" fontId="24" fillId="0" borderId="0" xfId="48" applyNumberFormat="1" applyFont="1">
      <alignment/>
      <protection/>
    </xf>
    <xf numFmtId="192" fontId="24" fillId="0" borderId="0" xfId="48" applyNumberFormat="1" applyFont="1" applyAlignment="1">
      <alignment horizontal="right"/>
      <protection/>
    </xf>
    <xf numFmtId="0" fontId="24" fillId="0" borderId="0" xfId="48" applyFont="1">
      <alignment/>
      <protection/>
    </xf>
    <xf numFmtId="192" fontId="24" fillId="0" borderId="0" xfId="48" applyNumberFormat="1" applyFont="1">
      <alignment/>
      <protection/>
    </xf>
    <xf numFmtId="2" fontId="24" fillId="0" borderId="0" xfId="48" applyNumberFormat="1" applyFont="1" applyAlignment="1">
      <alignment horizontal="right"/>
      <protection/>
    </xf>
    <xf numFmtId="192" fontId="24" fillId="0" borderId="0" xfId="48" applyNumberFormat="1" applyFont="1" applyAlignment="1">
      <alignment horizontal="center"/>
      <protection/>
    </xf>
    <xf numFmtId="193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2" fontId="24" fillId="0" borderId="0" xfId="48" applyNumberFormat="1" applyFont="1" applyAlignment="1">
      <alignment horizontal="left"/>
      <protection/>
    </xf>
    <xf numFmtId="2" fontId="24" fillId="0" borderId="0" xfId="48" applyNumberFormat="1" applyFont="1" applyAlignment="1">
      <alignment horizontal="center"/>
      <protection/>
    </xf>
    <xf numFmtId="0" fontId="24" fillId="0" borderId="10" xfId="48" applyFont="1" applyBorder="1" applyAlignment="1">
      <alignment horizontal="center"/>
      <protection/>
    </xf>
    <xf numFmtId="2" fontId="24" fillId="0" borderId="11" xfId="48" applyNumberFormat="1" applyFont="1" applyBorder="1" applyAlignment="1">
      <alignment horizontal="centerContinuous"/>
      <protection/>
    </xf>
    <xf numFmtId="0" fontId="24" fillId="0" borderId="11" xfId="48" applyFont="1" applyBorder="1" applyAlignment="1">
      <alignment horizontal="centerContinuous"/>
      <protection/>
    </xf>
    <xf numFmtId="192" fontId="24" fillId="0" borderId="11" xfId="48" applyNumberFormat="1" applyFont="1" applyBorder="1" applyAlignment="1">
      <alignment horizontal="centerContinuous"/>
      <protection/>
    </xf>
    <xf numFmtId="192" fontId="24" fillId="0" borderId="12" xfId="48" applyNumberFormat="1" applyFont="1" applyBorder="1" applyAlignment="1">
      <alignment horizontal="centerContinuous"/>
      <protection/>
    </xf>
    <xf numFmtId="2" fontId="24" fillId="0" borderId="13" xfId="48" applyNumberFormat="1" applyFont="1" applyBorder="1" applyAlignment="1">
      <alignment horizontal="centerContinuous"/>
      <protection/>
    </xf>
    <xf numFmtId="2" fontId="24" fillId="0" borderId="14" xfId="48" applyNumberFormat="1" applyFont="1" applyBorder="1" applyAlignment="1">
      <alignment horizontal="centerContinuous"/>
      <protection/>
    </xf>
    <xf numFmtId="0" fontId="24" fillId="0" borderId="15" xfId="48" applyFont="1" applyBorder="1" applyAlignment="1">
      <alignment horizontal="center"/>
      <protection/>
    </xf>
    <xf numFmtId="2" fontId="25" fillId="0" borderId="16" xfId="48" applyNumberFormat="1" applyFont="1" applyBorder="1" applyAlignment="1">
      <alignment horizontal="centerContinuous"/>
      <protection/>
    </xf>
    <xf numFmtId="0" fontId="25" fillId="0" borderId="17" xfId="48" applyFont="1" applyBorder="1" applyAlignment="1">
      <alignment horizontal="centerContinuous"/>
      <protection/>
    </xf>
    <xf numFmtId="192" fontId="25" fillId="0" borderId="16" xfId="48" applyNumberFormat="1" applyFont="1" applyBorder="1" applyAlignment="1">
      <alignment horizontal="centerContinuous"/>
      <protection/>
    </xf>
    <xf numFmtId="0" fontId="25" fillId="0" borderId="16" xfId="48" applyFont="1" applyBorder="1" applyAlignment="1">
      <alignment horizontal="centerContinuous"/>
      <protection/>
    </xf>
    <xf numFmtId="192" fontId="25" fillId="0" borderId="18" xfId="48" applyNumberFormat="1" applyFont="1" applyBorder="1" applyAlignment="1">
      <alignment horizontal="centerContinuous"/>
      <protection/>
    </xf>
    <xf numFmtId="2" fontId="25" fillId="0" borderId="17" xfId="48" applyNumberFormat="1" applyFont="1" applyBorder="1" applyAlignment="1">
      <alignment horizontal="centerContinuous"/>
      <protection/>
    </xf>
    <xf numFmtId="2" fontId="24" fillId="0" borderId="15" xfId="48" applyNumberFormat="1" applyFont="1" applyBorder="1" applyAlignment="1">
      <alignment horizontal="center"/>
      <protection/>
    </xf>
    <xf numFmtId="2" fontId="25" fillId="0" borderId="19" xfId="48" applyNumberFormat="1" applyFont="1" applyBorder="1">
      <alignment/>
      <protection/>
    </xf>
    <xf numFmtId="192" fontId="25" fillId="0" borderId="19" xfId="48" applyNumberFormat="1" applyFont="1" applyBorder="1" applyAlignment="1">
      <alignment horizontal="center"/>
      <protection/>
    </xf>
    <xf numFmtId="2" fontId="25" fillId="0" borderId="19" xfId="48" applyNumberFormat="1" applyFont="1" applyBorder="1" applyAlignment="1">
      <alignment horizontal="left"/>
      <protection/>
    </xf>
    <xf numFmtId="2" fontId="25" fillId="0" borderId="19" xfId="48" applyNumberFormat="1" applyFont="1" applyBorder="1" applyAlignment="1">
      <alignment horizontal="center"/>
      <protection/>
    </xf>
    <xf numFmtId="192" fontId="25" fillId="0" borderId="15" xfId="48" applyNumberFormat="1" applyFont="1" applyBorder="1" applyAlignment="1">
      <alignment horizontal="center"/>
      <protection/>
    </xf>
    <xf numFmtId="0" fontId="24" fillId="0" borderId="18" xfId="48" applyFont="1" applyBorder="1">
      <alignment/>
      <protection/>
    </xf>
    <xf numFmtId="2" fontId="25" fillId="0" borderId="16" xfId="48" applyNumberFormat="1" applyFont="1" applyBorder="1">
      <alignment/>
      <protection/>
    </xf>
    <xf numFmtId="2" fontId="25" fillId="0" borderId="16" xfId="48" applyNumberFormat="1" applyFont="1" applyBorder="1" applyAlignment="1">
      <alignment horizontal="center"/>
      <protection/>
    </xf>
    <xf numFmtId="192" fontId="25" fillId="0" borderId="16" xfId="48" applyNumberFormat="1" applyFont="1" applyBorder="1" applyAlignment="1">
      <alignment horizontal="right"/>
      <protection/>
    </xf>
    <xf numFmtId="192" fontId="25" fillId="0" borderId="16" xfId="48" applyNumberFormat="1" applyFont="1" applyBorder="1" applyAlignment="1">
      <alignment horizontal="center"/>
      <protection/>
    </xf>
    <xf numFmtId="192" fontId="25" fillId="0" borderId="18" xfId="48" applyNumberFormat="1" applyFont="1" applyBorder="1">
      <alignment/>
      <protection/>
    </xf>
    <xf numFmtId="0" fontId="23" fillId="0" borderId="0" xfId="48" applyFont="1" applyAlignment="1">
      <alignment horizontal="right"/>
      <protection/>
    </xf>
    <xf numFmtId="0" fontId="0" fillId="0" borderId="10" xfId="48" applyFont="1" applyBorder="1">
      <alignment/>
      <protection/>
    </xf>
    <xf numFmtId="2" fontId="0" fillId="0" borderId="20" xfId="48" applyNumberFormat="1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16" fontId="0" fillId="0" borderId="22" xfId="48" applyNumberFormat="1" applyFont="1" applyBorder="1" applyAlignment="1">
      <alignment horizontal="right"/>
      <protection/>
    </xf>
    <xf numFmtId="2" fontId="0" fillId="0" borderId="23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2" fontId="0" fillId="0" borderId="0" xfId="48" applyNumberFormat="1" applyFont="1" applyBorder="1">
      <alignment/>
      <protection/>
    </xf>
    <xf numFmtId="2" fontId="23" fillId="0" borderId="0" xfId="48" applyNumberFormat="1" applyFont="1" applyBorder="1">
      <alignment/>
      <protection/>
    </xf>
    <xf numFmtId="0" fontId="0" fillId="0" borderId="15" xfId="48" applyFont="1" applyBorder="1">
      <alignment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6" fontId="0" fillId="0" borderId="26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26" xfId="48" applyNumberFormat="1" applyFont="1" applyBorder="1" applyAlignment="1">
      <alignment horizontal="right"/>
      <protection/>
    </xf>
    <xf numFmtId="2" fontId="0" fillId="0" borderId="25" xfId="48" applyNumberFormat="1" applyFont="1" applyFill="1" applyBorder="1" applyAlignment="1">
      <alignment horizontal="right"/>
      <protection/>
    </xf>
    <xf numFmtId="2" fontId="26" fillId="0" borderId="0" xfId="48" applyNumberFormat="1" applyFont="1">
      <alignment/>
      <protection/>
    </xf>
    <xf numFmtId="0" fontId="0" fillId="0" borderId="0" xfId="48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0" fontId="23" fillId="0" borderId="0" xfId="48" applyFont="1" applyBorder="1">
      <alignment/>
      <protection/>
    </xf>
    <xf numFmtId="0" fontId="0" fillId="0" borderId="25" xfId="48" applyFont="1" applyBorder="1" applyAlignment="1">
      <alignment horizontal="right"/>
      <protection/>
    </xf>
    <xf numFmtId="0" fontId="0" fillId="0" borderId="27" xfId="48" applyFont="1" applyBorder="1" applyAlignment="1">
      <alignment horizontal="right"/>
      <protection/>
    </xf>
    <xf numFmtId="0" fontId="0" fillId="0" borderId="26" xfId="48" applyFont="1" applyBorder="1" applyAlignment="1">
      <alignment horizontal="right"/>
      <protection/>
    </xf>
    <xf numFmtId="0" fontId="0" fillId="0" borderId="15" xfId="48" applyFont="1" applyFill="1" applyBorder="1">
      <alignment/>
      <protection/>
    </xf>
    <xf numFmtId="2" fontId="0" fillId="18" borderId="27" xfId="48" applyNumberFormat="1" applyFont="1" applyFill="1" applyBorder="1" applyAlignment="1">
      <alignment horizontal="right"/>
      <protection/>
    </xf>
    <xf numFmtId="2" fontId="0" fillId="18" borderId="25" xfId="48" applyNumberFormat="1" applyFont="1" applyFill="1" applyBorder="1" applyAlignment="1">
      <alignment horizontal="right"/>
      <protection/>
    </xf>
    <xf numFmtId="16" fontId="0" fillId="0" borderId="26" xfId="48" applyNumberFormat="1" applyFont="1" applyFill="1" applyBorder="1" applyAlignment="1">
      <alignment horizontal="right"/>
      <protection/>
    </xf>
    <xf numFmtId="2" fontId="28" fillId="0" borderId="19" xfId="48" applyNumberFormat="1" applyFont="1" applyBorder="1" applyAlignment="1">
      <alignment horizontal="right"/>
      <protection/>
    </xf>
    <xf numFmtId="2" fontId="0" fillId="0" borderId="27" xfId="48" applyNumberFormat="1" applyFont="1" applyBorder="1">
      <alignment/>
      <protection/>
    </xf>
    <xf numFmtId="0" fontId="0" fillId="0" borderId="25" xfId="48" applyFont="1" applyBorder="1">
      <alignment/>
      <protection/>
    </xf>
    <xf numFmtId="2" fontId="0" fillId="0" borderId="25" xfId="48" applyNumberFormat="1" applyFont="1" applyBorder="1">
      <alignment/>
      <protection/>
    </xf>
    <xf numFmtId="2" fontId="0" fillId="0" borderId="24" xfId="48" applyNumberFormat="1" applyFont="1" applyBorder="1">
      <alignment/>
      <protection/>
    </xf>
    <xf numFmtId="2" fontId="0" fillId="0" borderId="29" xfId="48" applyNumberFormat="1" applyFont="1" applyBorder="1">
      <alignment/>
      <protection/>
    </xf>
    <xf numFmtId="0" fontId="0" fillId="0" borderId="27" xfId="48" applyFont="1" applyBorder="1">
      <alignment/>
      <protection/>
    </xf>
    <xf numFmtId="0" fontId="23" fillId="0" borderId="25" xfId="48" applyFont="1" applyBorder="1">
      <alignment/>
      <protection/>
    </xf>
    <xf numFmtId="0" fontId="0" fillId="0" borderId="24" xfId="48" applyFont="1" applyBorder="1">
      <alignment/>
      <protection/>
    </xf>
    <xf numFmtId="2" fontId="0" fillId="0" borderId="26" xfId="48" applyNumberFormat="1" applyFont="1" applyBorder="1">
      <alignment/>
      <protection/>
    </xf>
    <xf numFmtId="0" fontId="23" fillId="0" borderId="15" xfId="48" applyFont="1" applyBorder="1">
      <alignment/>
      <protection/>
    </xf>
    <xf numFmtId="192" fontId="0" fillId="0" borderId="26" xfId="48" applyNumberFormat="1" applyFont="1" applyBorder="1">
      <alignment/>
      <protection/>
    </xf>
    <xf numFmtId="16" fontId="0" fillId="0" borderId="26" xfId="48" applyNumberFormat="1" applyFont="1" applyBorder="1" applyAlignment="1">
      <alignment horizontal="center"/>
      <protection/>
    </xf>
    <xf numFmtId="0" fontId="0" fillId="0" borderId="26" xfId="48" applyFont="1" applyBorder="1">
      <alignment/>
      <protection/>
    </xf>
    <xf numFmtId="0" fontId="23" fillId="0" borderId="27" xfId="48" applyFont="1" applyBorder="1">
      <alignment/>
      <protection/>
    </xf>
    <xf numFmtId="2" fontId="27" fillId="0" borderId="25" xfId="48" applyNumberFormat="1" applyFont="1" applyBorder="1" applyAlignment="1">
      <alignment vertical="center"/>
      <protection/>
    </xf>
    <xf numFmtId="192" fontId="23" fillId="0" borderId="26" xfId="48" applyNumberFormat="1" applyFont="1" applyBorder="1">
      <alignment/>
      <protection/>
    </xf>
    <xf numFmtId="16" fontId="23" fillId="0" borderId="26" xfId="48" applyNumberFormat="1" applyFont="1" applyBorder="1" applyAlignment="1">
      <alignment horizontal="center"/>
      <protection/>
    </xf>
    <xf numFmtId="192" fontId="23" fillId="0" borderId="26" xfId="48" applyNumberFormat="1" applyFont="1" applyBorder="1" applyAlignment="1">
      <alignment vertical="center"/>
      <protection/>
    </xf>
    <xf numFmtId="0" fontId="23" fillId="0" borderId="24" xfId="48" applyFont="1" applyBorder="1">
      <alignment/>
      <protection/>
    </xf>
    <xf numFmtId="0" fontId="23" fillId="0" borderId="26" xfId="48" applyFont="1" applyBorder="1">
      <alignment/>
      <protection/>
    </xf>
    <xf numFmtId="0" fontId="23" fillId="0" borderId="18" xfId="48" applyFont="1" applyBorder="1">
      <alignment/>
      <protection/>
    </xf>
    <xf numFmtId="0" fontId="23" fillId="0" borderId="30" xfId="48" applyFont="1" applyBorder="1">
      <alignment/>
      <protection/>
    </xf>
    <xf numFmtId="0" fontId="23" fillId="0" borderId="31" xfId="48" applyFont="1" applyBorder="1">
      <alignment/>
      <protection/>
    </xf>
    <xf numFmtId="192" fontId="23" fillId="0" borderId="32" xfId="48" applyNumberFormat="1" applyFont="1" applyBorder="1">
      <alignment/>
      <protection/>
    </xf>
    <xf numFmtId="0" fontId="23" fillId="0" borderId="33" xfId="48" applyFont="1" applyBorder="1">
      <alignment/>
      <protection/>
    </xf>
    <xf numFmtId="0" fontId="23" fillId="0" borderId="32" xfId="48" applyFont="1" applyBorder="1">
      <alignment/>
      <protection/>
    </xf>
    <xf numFmtId="0" fontId="34" fillId="0" borderId="0" xfId="47" applyFont="1">
      <alignment/>
      <protection/>
    </xf>
    <xf numFmtId="2" fontId="34" fillId="0" borderId="0" xfId="47" applyNumberFormat="1" applyFont="1">
      <alignment/>
      <protection/>
    </xf>
    <xf numFmtId="0" fontId="0" fillId="0" borderId="27" xfId="48" applyFont="1" applyBorder="1">
      <alignment/>
      <protection/>
    </xf>
    <xf numFmtId="0" fontId="0" fillId="0" borderId="25" xfId="48" applyFont="1" applyBorder="1">
      <alignment/>
      <protection/>
    </xf>
    <xf numFmtId="16" fontId="0" fillId="0" borderId="26" xfId="48" applyNumberFormat="1" applyFont="1" applyBorder="1" applyAlignment="1">
      <alignment horizontal="center"/>
      <protection/>
    </xf>
    <xf numFmtId="0" fontId="0" fillId="0" borderId="24" xfId="48" applyFont="1" applyBorder="1">
      <alignment/>
      <protection/>
    </xf>
    <xf numFmtId="0" fontId="0" fillId="0" borderId="26" xfId="48" applyFont="1" applyBorder="1">
      <alignment/>
      <protection/>
    </xf>
    <xf numFmtId="0" fontId="0" fillId="0" borderId="15" xfId="47" applyFont="1" applyBorder="1">
      <alignment/>
      <protection/>
    </xf>
    <xf numFmtId="2" fontId="0" fillId="0" borderId="27" xfId="47" applyNumberFormat="1" applyFont="1" applyBorder="1">
      <alignment/>
      <protection/>
    </xf>
    <xf numFmtId="2" fontId="0" fillId="0" borderId="25" xfId="47" applyNumberFormat="1" applyFont="1" applyBorder="1">
      <alignment/>
      <protection/>
    </xf>
    <xf numFmtId="16" fontId="0" fillId="0" borderId="26" xfId="47" applyNumberFormat="1" applyFont="1" applyBorder="1" applyAlignment="1">
      <alignment horizontal="right"/>
      <protection/>
    </xf>
    <xf numFmtId="2" fontId="0" fillId="0" borderId="24" xfId="47" applyNumberFormat="1" applyFont="1" applyBorder="1">
      <alignment/>
      <protection/>
    </xf>
    <xf numFmtId="0" fontId="0" fillId="0" borderId="25" xfId="47" applyFont="1" applyBorder="1">
      <alignment/>
      <protection/>
    </xf>
    <xf numFmtId="4" fontId="0" fillId="0" borderId="27" xfId="47" applyNumberFormat="1" applyFont="1" applyBorder="1">
      <alignment/>
      <protection/>
    </xf>
    <xf numFmtId="2" fontId="0" fillId="0" borderId="26" xfId="47" applyNumberFormat="1" applyFont="1" applyBorder="1">
      <alignment/>
      <protection/>
    </xf>
    <xf numFmtId="0" fontId="0" fillId="0" borderId="15" xfId="48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W.10A" xfId="47"/>
    <cellStyle name="ปกติ_H41W10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275"/>
          <c:w val="0.806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W.10A'!$A$9:$A$44</c:f>
              <c:numCache>
                <c:ptCount val="36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'Data W.10A'!$Q$9:$Q$44</c:f>
              <c:numCache>
                <c:ptCount val="36"/>
                <c:pt idx="0">
                  <c:v>5.420000000000016</c:v>
                </c:pt>
                <c:pt idx="1">
                  <c:v>3</c:v>
                </c:pt>
                <c:pt idx="2">
                  <c:v>3.509999999999991</c:v>
                </c:pt>
                <c:pt idx="3">
                  <c:v>4.649999999999977</c:v>
                </c:pt>
                <c:pt idx="4">
                  <c:v>4.639999999999986</c:v>
                </c:pt>
                <c:pt idx="5">
                  <c:v>2.4599999999999795</c:v>
                </c:pt>
                <c:pt idx="6">
                  <c:v>6.490000000000009</c:v>
                </c:pt>
                <c:pt idx="7">
                  <c:v>2.230000000000018</c:v>
                </c:pt>
                <c:pt idx="8">
                  <c:v>4.079999999999984</c:v>
                </c:pt>
                <c:pt idx="9">
                  <c:v>2.420000000000016</c:v>
                </c:pt>
                <c:pt idx="10">
                  <c:v>2.8500000000000227</c:v>
                </c:pt>
                <c:pt idx="11">
                  <c:v>2.3600000000000136</c:v>
                </c:pt>
                <c:pt idx="12">
                  <c:v>0.9300000000000068</c:v>
                </c:pt>
                <c:pt idx="13">
                  <c:v>2.1999999999999886</c:v>
                </c:pt>
                <c:pt idx="14">
                  <c:v>1.920000000000016</c:v>
                </c:pt>
                <c:pt idx="15">
                  <c:v>1.6200000000000045</c:v>
                </c:pt>
                <c:pt idx="16">
                  <c:v>1</c:v>
                </c:pt>
                <c:pt idx="17">
                  <c:v>2.3799999999999955</c:v>
                </c:pt>
                <c:pt idx="18">
                  <c:v>4.5400000000000205</c:v>
                </c:pt>
                <c:pt idx="19">
                  <c:v>2.5400000000000205</c:v>
                </c:pt>
                <c:pt idx="20">
                  <c:v>7.920000000000016</c:v>
                </c:pt>
                <c:pt idx="21">
                  <c:v>5.3799999999999955</c:v>
                </c:pt>
                <c:pt idx="22">
                  <c:v>1.75</c:v>
                </c:pt>
                <c:pt idx="23">
                  <c:v>3.259999999999991</c:v>
                </c:pt>
                <c:pt idx="24">
                  <c:v>1.5299999999999727</c:v>
                </c:pt>
                <c:pt idx="25">
                  <c:v>4.139999999999986</c:v>
                </c:pt>
                <c:pt idx="26">
                  <c:v>3.920000000000016</c:v>
                </c:pt>
                <c:pt idx="27">
                  <c:v>2.8100000000000023</c:v>
                </c:pt>
                <c:pt idx="28">
                  <c:v>2.2799999999999727</c:v>
                </c:pt>
                <c:pt idx="29">
                  <c:v>1.5400000000000205</c:v>
                </c:pt>
                <c:pt idx="30">
                  <c:v>1.1999999999999886</c:v>
                </c:pt>
                <c:pt idx="31">
                  <c:v>2.6499999999999773</c:v>
                </c:pt>
                <c:pt idx="32">
                  <c:v>2.4700000000000273</c:v>
                </c:pt>
                <c:pt idx="33">
                  <c:v>1.839999999999975</c:v>
                </c:pt>
                <c:pt idx="34">
                  <c:v>1.8899999999999864</c:v>
                </c:pt>
                <c:pt idx="35">
                  <c:v>1.7699999999999818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W.10A'!$A$9:$A$43</c:f>
              <c:numCache>
                <c:ptCount val="3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'Data W.10A'!$R$9:$R$44</c:f>
              <c:numCache>
                <c:ptCount val="36"/>
                <c:pt idx="0">
                  <c:v>0.6000000000000227</c:v>
                </c:pt>
                <c:pt idx="1">
                  <c:v>0.4900000000000091</c:v>
                </c:pt>
                <c:pt idx="2">
                  <c:v>0.45999999999997954</c:v>
                </c:pt>
                <c:pt idx="3">
                  <c:v>0.38999999999998636</c:v>
                </c:pt>
                <c:pt idx="4">
                  <c:v>-0.14999999999997726</c:v>
                </c:pt>
                <c:pt idx="5">
                  <c:v>-0.14999999999997726</c:v>
                </c:pt>
                <c:pt idx="6">
                  <c:v>-0.2599999999999909</c:v>
                </c:pt>
                <c:pt idx="7">
                  <c:v>-0.17000000000001592</c:v>
                </c:pt>
                <c:pt idx="8">
                  <c:v>-0.07999999999998408</c:v>
                </c:pt>
                <c:pt idx="9">
                  <c:v>-0.17000000000001592</c:v>
                </c:pt>
                <c:pt idx="10">
                  <c:v>-0.17000000000001592</c:v>
                </c:pt>
                <c:pt idx="11">
                  <c:v>-0.19999999999998863</c:v>
                </c:pt>
                <c:pt idx="12">
                  <c:v>-0.22000000000002728</c:v>
                </c:pt>
                <c:pt idx="13">
                  <c:v>-0.22000000000002728</c:v>
                </c:pt>
                <c:pt idx="15">
                  <c:v>-0.2400000000000091</c:v>
                </c:pt>
                <c:pt idx="16">
                  <c:v>-0.2300000000000182</c:v>
                </c:pt>
                <c:pt idx="18">
                  <c:v>0.05000000000001137</c:v>
                </c:pt>
                <c:pt idx="19">
                  <c:v>0.040000000000020464</c:v>
                </c:pt>
                <c:pt idx="20">
                  <c:v>0.05000000000001137</c:v>
                </c:pt>
                <c:pt idx="21">
                  <c:v>0.06999999999999318</c:v>
                </c:pt>
                <c:pt idx="22">
                  <c:v>0</c:v>
                </c:pt>
                <c:pt idx="23">
                  <c:v>0.009999999999990905</c:v>
                </c:pt>
                <c:pt idx="24">
                  <c:v>0.009999999999990905</c:v>
                </c:pt>
                <c:pt idx="25">
                  <c:v>-0.029999999999972715</c:v>
                </c:pt>
                <c:pt idx="26">
                  <c:v>-0.12999999999999545</c:v>
                </c:pt>
                <c:pt idx="27">
                  <c:v>-0.06999999999999318</c:v>
                </c:pt>
                <c:pt idx="28">
                  <c:v>-0.20999999999997954</c:v>
                </c:pt>
                <c:pt idx="29">
                  <c:v>-0.160000000000025</c:v>
                </c:pt>
                <c:pt idx="30">
                  <c:v>0.06999999999999318</c:v>
                </c:pt>
                <c:pt idx="31">
                  <c:v>0.6100000000000136</c:v>
                </c:pt>
                <c:pt idx="32">
                  <c:v>0.660000000000025</c:v>
                </c:pt>
                <c:pt idx="33">
                  <c:v>0.8999999999999773</c:v>
                </c:pt>
                <c:pt idx="34">
                  <c:v>0.9200000000000159</c:v>
                </c:pt>
                <c:pt idx="35">
                  <c:v>0.8100000000000023</c:v>
                </c:pt>
              </c:numCache>
            </c:numRef>
          </c:val>
        </c:ser>
        <c:overlap val="100"/>
        <c:gapWidth val="50"/>
        <c:axId val="41255105"/>
        <c:axId val="35751626"/>
      </c:barChart>
      <c:catAx>
        <c:axId val="41255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751626"/>
        <c:crossesAt val="-1"/>
        <c:auto val="1"/>
        <c:lblOffset val="100"/>
        <c:tickLblSkip val="2"/>
        <c:noMultiLvlLbl val="0"/>
      </c:catAx>
      <c:valAx>
        <c:axId val="35751626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125510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25"/>
          <c:y val="0.3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1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65"/>
          <c:w val="0.8482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W.10A'!$A$9:$A$44</c:f>
              <c:numCache>
                <c:ptCount val="36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'Data W.10A'!$C$9:$C$44</c:f>
              <c:numCache>
                <c:ptCount val="36"/>
                <c:pt idx="0">
                  <c:v>480</c:v>
                </c:pt>
                <c:pt idx="1">
                  <c:v>157</c:v>
                </c:pt>
                <c:pt idx="2">
                  <c:v>226</c:v>
                </c:pt>
                <c:pt idx="3">
                  <c:v>402</c:v>
                </c:pt>
                <c:pt idx="4">
                  <c:v>360</c:v>
                </c:pt>
                <c:pt idx="5">
                  <c:v>167</c:v>
                </c:pt>
                <c:pt idx="6">
                  <c:v>735</c:v>
                </c:pt>
                <c:pt idx="7">
                  <c:v>182</c:v>
                </c:pt>
                <c:pt idx="8">
                  <c:v>436</c:v>
                </c:pt>
                <c:pt idx="9">
                  <c:v>221</c:v>
                </c:pt>
                <c:pt idx="10">
                  <c:v>265</c:v>
                </c:pt>
                <c:pt idx="11">
                  <c:v>212</c:v>
                </c:pt>
                <c:pt idx="12">
                  <c:v>70.3</c:v>
                </c:pt>
                <c:pt idx="13">
                  <c:v>150</c:v>
                </c:pt>
                <c:pt idx="14">
                  <c:v>122</c:v>
                </c:pt>
                <c:pt idx="15">
                  <c:v>94.8</c:v>
                </c:pt>
                <c:pt idx="16">
                  <c:v>49.4</c:v>
                </c:pt>
                <c:pt idx="17">
                  <c:v>168.7</c:v>
                </c:pt>
                <c:pt idx="18">
                  <c:v>271</c:v>
                </c:pt>
                <c:pt idx="19">
                  <c:v>102.5</c:v>
                </c:pt>
                <c:pt idx="20">
                  <c:v>772.4</c:v>
                </c:pt>
                <c:pt idx="21">
                  <c:v>404.8</c:v>
                </c:pt>
                <c:pt idx="22">
                  <c:v>86.5</c:v>
                </c:pt>
                <c:pt idx="23">
                  <c:v>173.1</c:v>
                </c:pt>
                <c:pt idx="24">
                  <c:v>72.1</c:v>
                </c:pt>
                <c:pt idx="25">
                  <c:v>280.5</c:v>
                </c:pt>
                <c:pt idx="26">
                  <c:v>252.7</c:v>
                </c:pt>
                <c:pt idx="27">
                  <c:v>165.25</c:v>
                </c:pt>
                <c:pt idx="28">
                  <c:v>141.2</c:v>
                </c:pt>
                <c:pt idx="29">
                  <c:v>69.58</c:v>
                </c:pt>
                <c:pt idx="30">
                  <c:v>4.1</c:v>
                </c:pt>
                <c:pt idx="31">
                  <c:v>101.12</c:v>
                </c:pt>
                <c:pt idx="32">
                  <c:v>124.8</c:v>
                </c:pt>
                <c:pt idx="33">
                  <c:v>76.4</c:v>
                </c:pt>
                <c:pt idx="34">
                  <c:v>67.3</c:v>
                </c:pt>
                <c:pt idx="35">
                  <c:v>49.1</c:v>
                </c:pt>
              </c:numCache>
            </c:numRef>
          </c:val>
        </c:ser>
        <c:gapWidth val="50"/>
        <c:axId val="53329179"/>
        <c:axId val="10200564"/>
      </c:barChart>
      <c:catAx>
        <c:axId val="53329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200564"/>
        <c:crosses val="autoZero"/>
        <c:auto val="1"/>
        <c:lblOffset val="100"/>
        <c:tickLblSkip val="2"/>
        <c:noMultiLvlLbl val="0"/>
      </c:catAx>
      <c:valAx>
        <c:axId val="10200564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332917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1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65"/>
          <c:w val="0.8482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0"/>
              <c:delete val="1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W.10A'!$A$9:$A$44</c:f>
              <c:numCache>
                <c:ptCount val="36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'Data W.10A'!$I$9:$I$44</c:f>
              <c:numCache>
                <c:ptCount val="36"/>
                <c:pt idx="0">
                  <c:v>0.9</c:v>
                </c:pt>
                <c:pt idx="1">
                  <c:v>0.84</c:v>
                </c:pt>
                <c:pt idx="2">
                  <c:v>1.04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0.06</c:v>
                </c:pt>
                <c:pt idx="14">
                  <c:v>0</c:v>
                </c:pt>
                <c:pt idx="15">
                  <c:v>0.03</c:v>
                </c:pt>
                <c:pt idx="16">
                  <c:v>0.05</c:v>
                </c:pt>
                <c:pt idx="17">
                  <c:v>0</c:v>
                </c:pt>
                <c:pt idx="18">
                  <c:v>0.71</c:v>
                </c:pt>
                <c:pt idx="19">
                  <c:v>0.62</c:v>
                </c:pt>
                <c:pt idx="20">
                  <c:v>1.16</c:v>
                </c:pt>
                <c:pt idx="21">
                  <c:v>1.45</c:v>
                </c:pt>
                <c:pt idx="22">
                  <c:v>0.4</c:v>
                </c:pt>
                <c:pt idx="23">
                  <c:v>0.54</c:v>
                </c:pt>
                <c:pt idx="24">
                  <c:v>0.83</c:v>
                </c:pt>
                <c:pt idx="25">
                  <c:v>0.14</c:v>
                </c:pt>
                <c:pt idx="26">
                  <c:v>0.41</c:v>
                </c:pt>
                <c:pt idx="27">
                  <c:v>0.45</c:v>
                </c:pt>
                <c:pt idx="28">
                  <c:v>0</c:v>
                </c:pt>
                <c:pt idx="29">
                  <c:v>1</c:v>
                </c:pt>
                <c:pt idx="30">
                  <c:v>0.35</c:v>
                </c:pt>
                <c:pt idx="31">
                  <c:v>0.12</c:v>
                </c:pt>
                <c:pt idx="32">
                  <c:v>0.16</c:v>
                </c:pt>
                <c:pt idx="33">
                  <c:v>2.5</c:v>
                </c:pt>
                <c:pt idx="34">
                  <c:v>0.26</c:v>
                </c:pt>
                <c:pt idx="35">
                  <c:v>0.02</c:v>
                </c:pt>
              </c:numCache>
            </c:numRef>
          </c:val>
        </c:ser>
        <c:gapWidth val="50"/>
        <c:axId val="24696213"/>
        <c:axId val="20939326"/>
      </c:barChart>
      <c:catAx>
        <c:axId val="24696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939326"/>
        <c:crosses val="autoZero"/>
        <c:auto val="1"/>
        <c:lblOffset val="100"/>
        <c:tickLblSkip val="1"/>
        <c:noMultiLvlLbl val="0"/>
      </c:catAx>
      <c:valAx>
        <c:axId val="20939326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469621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1"/>
  <sheetViews>
    <sheetView tabSelected="1" workbookViewId="0" topLeftCell="A32">
      <selection activeCell="J44" sqref="J44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10.5" style="1" customWidth="1"/>
    <col min="15" max="15" width="8.3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/>
      <c r="AO4" s="20"/>
    </row>
    <row r="5" spans="1:41" ht="21.75">
      <c r="A5" s="23"/>
      <c r="B5" s="24" t="s">
        <v>5</v>
      </c>
      <c r="C5" s="25"/>
      <c r="D5" s="26"/>
      <c r="E5" s="24"/>
      <c r="F5" s="24"/>
      <c r="G5" s="27"/>
      <c r="H5" s="26" t="s">
        <v>6</v>
      </c>
      <c r="I5" s="24"/>
      <c r="J5" s="26"/>
      <c r="K5" s="24"/>
      <c r="L5" s="24"/>
      <c r="M5" s="27"/>
      <c r="N5" s="28" t="s">
        <v>7</v>
      </c>
      <c r="O5" s="29"/>
      <c r="AN5" s="19"/>
      <c r="AO5" s="20"/>
    </row>
    <row r="6" spans="1:41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1"/>
      <c r="AN6" s="19"/>
      <c r="AO6" s="20"/>
    </row>
    <row r="7" spans="1:41" s="6" customFormat="1" ht="21.75">
      <c r="A7" s="37" t="s">
        <v>11</v>
      </c>
      <c r="B7" s="38" t="s">
        <v>12</v>
      </c>
      <c r="C7" s="38" t="s">
        <v>13</v>
      </c>
      <c r="D7" s="39" t="s">
        <v>14</v>
      </c>
      <c r="E7" s="40" t="s">
        <v>12</v>
      </c>
      <c r="F7" s="38" t="s">
        <v>13</v>
      </c>
      <c r="G7" s="39" t="s">
        <v>14</v>
      </c>
      <c r="H7" s="38" t="s">
        <v>12</v>
      </c>
      <c r="I7" s="40" t="s">
        <v>13</v>
      </c>
      <c r="J7" s="39" t="s">
        <v>14</v>
      </c>
      <c r="K7" s="41" t="s">
        <v>12</v>
      </c>
      <c r="L7" s="41" t="s">
        <v>13</v>
      </c>
      <c r="M7" s="42" t="s">
        <v>14</v>
      </c>
      <c r="N7" s="41" t="s">
        <v>13</v>
      </c>
      <c r="O7" s="41" t="s">
        <v>15</v>
      </c>
      <c r="Q7" s="6">
        <v>259</v>
      </c>
      <c r="AN7" s="19"/>
      <c r="AO7" s="20"/>
    </row>
    <row r="8" spans="1:41" ht="21.75">
      <c r="A8" s="43"/>
      <c r="B8" s="44" t="s">
        <v>16</v>
      </c>
      <c r="C8" s="45" t="s">
        <v>17</v>
      </c>
      <c r="D8" s="46"/>
      <c r="E8" s="44" t="s">
        <v>16</v>
      </c>
      <c r="F8" s="45" t="s">
        <v>17</v>
      </c>
      <c r="G8" s="46"/>
      <c r="H8" s="44" t="s">
        <v>16</v>
      </c>
      <c r="I8" s="45" t="s">
        <v>17</v>
      </c>
      <c r="J8" s="47"/>
      <c r="K8" s="44" t="s">
        <v>16</v>
      </c>
      <c r="L8" s="45" t="s">
        <v>17</v>
      </c>
      <c r="M8" s="48"/>
      <c r="N8" s="45" t="s">
        <v>18</v>
      </c>
      <c r="O8" s="44" t="s">
        <v>17</v>
      </c>
      <c r="Q8" s="49" t="s">
        <v>5</v>
      </c>
      <c r="R8" s="49" t="s">
        <v>6</v>
      </c>
      <c r="AN8" s="19"/>
      <c r="AO8" s="20"/>
    </row>
    <row r="9" spans="1:41" ht="18" customHeight="1">
      <c r="A9" s="50">
        <v>2510</v>
      </c>
      <c r="B9" s="51">
        <v>264.42</v>
      </c>
      <c r="C9" s="52">
        <v>480</v>
      </c>
      <c r="D9" s="53">
        <v>34603</v>
      </c>
      <c r="E9" s="54">
        <v>263.77</v>
      </c>
      <c r="F9" s="52">
        <v>372</v>
      </c>
      <c r="G9" s="53">
        <v>34603</v>
      </c>
      <c r="H9" s="51">
        <v>259.6</v>
      </c>
      <c r="I9" s="52">
        <v>0.9</v>
      </c>
      <c r="J9" s="53">
        <v>34433</v>
      </c>
      <c r="K9" s="54">
        <v>259.6</v>
      </c>
      <c r="L9" s="52">
        <v>0.9</v>
      </c>
      <c r="M9" s="53">
        <v>34433</v>
      </c>
      <c r="N9" s="51">
        <v>471.77</v>
      </c>
      <c r="O9" s="55">
        <v>14.959685169000002</v>
      </c>
      <c r="Q9" s="6">
        <f>B9-Q$7</f>
        <v>5.420000000000016</v>
      </c>
      <c r="R9" s="56">
        <f>H9-Q$7</f>
        <v>0.6000000000000227</v>
      </c>
      <c r="S9" s="57"/>
      <c r="T9" s="6"/>
      <c r="U9" s="6"/>
      <c r="AN9" s="19"/>
      <c r="AO9" s="20"/>
    </row>
    <row r="10" spans="1:41" ht="18" customHeight="1">
      <c r="A10" s="58">
        <v>2511</v>
      </c>
      <c r="B10" s="59">
        <v>262</v>
      </c>
      <c r="C10" s="60">
        <v>157</v>
      </c>
      <c r="D10" s="61">
        <v>34590</v>
      </c>
      <c r="E10" s="59">
        <v>261.59</v>
      </c>
      <c r="F10" s="60">
        <v>118</v>
      </c>
      <c r="G10" s="61">
        <v>34592</v>
      </c>
      <c r="H10" s="59">
        <v>259.49</v>
      </c>
      <c r="I10" s="60">
        <v>0.84</v>
      </c>
      <c r="J10" s="61">
        <v>34423</v>
      </c>
      <c r="K10" s="59">
        <v>259.49</v>
      </c>
      <c r="L10" s="60">
        <v>0.84</v>
      </c>
      <c r="M10" s="61">
        <v>34423</v>
      </c>
      <c r="N10" s="62">
        <v>346.53</v>
      </c>
      <c r="O10" s="63">
        <v>10.988362341000004</v>
      </c>
      <c r="Q10" s="6">
        <f aca="true" t="shared" si="0" ref="Q10:Q44">B10-Q$7</f>
        <v>3</v>
      </c>
      <c r="R10" s="56">
        <f aca="true" t="shared" si="1" ref="R10:R44">H10-Q$7</f>
        <v>0.4900000000000091</v>
      </c>
      <c r="S10" s="57"/>
      <c r="T10" s="6"/>
      <c r="U10" s="6"/>
      <c r="AN10" s="19"/>
      <c r="AO10" s="20"/>
    </row>
    <row r="11" spans="1:41" ht="18" customHeight="1">
      <c r="A11" s="58">
        <v>2512</v>
      </c>
      <c r="B11" s="59">
        <v>262.51</v>
      </c>
      <c r="C11" s="60">
        <v>226</v>
      </c>
      <c r="D11" s="61">
        <v>34565</v>
      </c>
      <c r="E11" s="59">
        <v>261.92</v>
      </c>
      <c r="F11" s="60">
        <v>159</v>
      </c>
      <c r="G11" s="61">
        <v>34565</v>
      </c>
      <c r="H11" s="59">
        <v>259.46</v>
      </c>
      <c r="I11" s="60">
        <v>1.04</v>
      </c>
      <c r="J11" s="61">
        <v>37326</v>
      </c>
      <c r="K11" s="59">
        <v>259.48</v>
      </c>
      <c r="L11" s="60">
        <v>0.66</v>
      </c>
      <c r="M11" s="61">
        <v>34445</v>
      </c>
      <c r="N11" s="62">
        <v>352.01</v>
      </c>
      <c r="O11" s="63">
        <v>11.162131496999997</v>
      </c>
      <c r="Q11" s="6">
        <f t="shared" si="0"/>
        <v>3.509999999999991</v>
      </c>
      <c r="R11" s="56">
        <f t="shared" si="1"/>
        <v>0.45999999999997954</v>
      </c>
      <c r="S11" s="57"/>
      <c r="T11" s="6"/>
      <c r="U11" s="6"/>
      <c r="AN11" s="19"/>
      <c r="AO11" s="20"/>
    </row>
    <row r="12" spans="1:41" ht="18" customHeight="1">
      <c r="A12" s="58">
        <v>2513</v>
      </c>
      <c r="B12" s="59">
        <v>263.65</v>
      </c>
      <c r="C12" s="60">
        <v>402</v>
      </c>
      <c r="D12" s="61">
        <v>34567</v>
      </c>
      <c r="E12" s="59">
        <v>263.03</v>
      </c>
      <c r="F12" s="60">
        <v>311</v>
      </c>
      <c r="G12" s="61">
        <v>34567</v>
      </c>
      <c r="H12" s="59">
        <v>259.39</v>
      </c>
      <c r="I12" s="60">
        <v>0</v>
      </c>
      <c r="J12" s="61">
        <v>37320</v>
      </c>
      <c r="K12" s="59">
        <v>259.5</v>
      </c>
      <c r="L12" s="60">
        <v>1.48</v>
      </c>
      <c r="M12" s="61">
        <v>34427</v>
      </c>
      <c r="N12" s="62">
        <v>893.49</v>
      </c>
      <c r="O12" s="63">
        <v>28.332299853</v>
      </c>
      <c r="Q12" s="6">
        <f t="shared" si="0"/>
        <v>4.649999999999977</v>
      </c>
      <c r="R12" s="56">
        <f t="shared" si="1"/>
        <v>0.38999999999998636</v>
      </c>
      <c r="S12" s="57"/>
      <c r="T12" s="6"/>
      <c r="U12" s="6"/>
      <c r="AN12" s="19"/>
      <c r="AO12" s="20"/>
    </row>
    <row r="13" spans="1:41" ht="18" customHeight="1">
      <c r="A13" s="58">
        <v>2514</v>
      </c>
      <c r="B13" s="59">
        <v>263.64</v>
      </c>
      <c r="C13" s="60">
        <v>360</v>
      </c>
      <c r="D13" s="61">
        <v>34574</v>
      </c>
      <c r="E13" s="59">
        <v>263.34</v>
      </c>
      <c r="F13" s="60">
        <v>330</v>
      </c>
      <c r="G13" s="61">
        <v>34574</v>
      </c>
      <c r="H13" s="59">
        <v>258.85</v>
      </c>
      <c r="I13" s="60">
        <v>0</v>
      </c>
      <c r="J13" s="61">
        <v>37315</v>
      </c>
      <c r="K13" s="59">
        <v>258.92</v>
      </c>
      <c r="L13" s="60">
        <v>0.3</v>
      </c>
      <c r="M13" s="61">
        <v>34369</v>
      </c>
      <c r="N13" s="62">
        <v>827.79</v>
      </c>
      <c r="O13" s="63">
        <v>26.248972563000002</v>
      </c>
      <c r="Q13" s="6">
        <f t="shared" si="0"/>
        <v>4.639999999999986</v>
      </c>
      <c r="R13" s="56">
        <f t="shared" si="1"/>
        <v>-0.14999999999997726</v>
      </c>
      <c r="S13" s="57"/>
      <c r="T13" s="6"/>
      <c r="U13" s="6"/>
      <c r="AN13" s="19"/>
      <c r="AO13" s="20"/>
    </row>
    <row r="14" spans="1:41" ht="18" customHeight="1">
      <c r="A14" s="58">
        <v>2515</v>
      </c>
      <c r="B14" s="59">
        <v>261.46</v>
      </c>
      <c r="C14" s="60">
        <v>167</v>
      </c>
      <c r="D14" s="61">
        <v>34583</v>
      </c>
      <c r="E14" s="59">
        <v>261.38</v>
      </c>
      <c r="F14" s="60">
        <v>159</v>
      </c>
      <c r="G14" s="61">
        <v>34584</v>
      </c>
      <c r="H14" s="59">
        <v>258.85</v>
      </c>
      <c r="I14" s="60">
        <v>0</v>
      </c>
      <c r="J14" s="61">
        <v>37461</v>
      </c>
      <c r="K14" s="59">
        <v>259.84</v>
      </c>
      <c r="L14" s="60">
        <v>0</v>
      </c>
      <c r="M14" s="61">
        <v>34530</v>
      </c>
      <c r="N14" s="62">
        <v>411.34</v>
      </c>
      <c r="O14" s="63">
        <v>13.043467997999999</v>
      </c>
      <c r="Q14" s="6">
        <f t="shared" si="0"/>
        <v>2.4599999999999795</v>
      </c>
      <c r="R14" s="56">
        <f t="shared" si="1"/>
        <v>-0.14999999999997726</v>
      </c>
      <c r="S14" s="57"/>
      <c r="T14" s="6"/>
      <c r="U14" s="6"/>
      <c r="AN14" s="19"/>
      <c r="AO14" s="20"/>
    </row>
    <row r="15" spans="1:41" ht="18" customHeight="1">
      <c r="A15" s="58">
        <v>2516</v>
      </c>
      <c r="B15" s="59">
        <v>265.49</v>
      </c>
      <c r="C15" s="64">
        <v>735</v>
      </c>
      <c r="D15" s="61">
        <v>34575</v>
      </c>
      <c r="E15" s="59">
        <v>265.14</v>
      </c>
      <c r="F15" s="60">
        <v>669</v>
      </c>
      <c r="G15" s="61">
        <v>34575</v>
      </c>
      <c r="H15" s="59">
        <v>258.74</v>
      </c>
      <c r="I15" s="60">
        <v>0</v>
      </c>
      <c r="J15" s="61">
        <v>34659</v>
      </c>
      <c r="K15" s="59">
        <v>258.82</v>
      </c>
      <c r="L15" s="60">
        <v>0</v>
      </c>
      <c r="M15" s="61">
        <v>34653</v>
      </c>
      <c r="N15" s="62">
        <v>1189.32</v>
      </c>
      <c r="O15" s="63">
        <v>37.71298040400001</v>
      </c>
      <c r="Q15" s="6">
        <f t="shared" si="0"/>
        <v>6.490000000000009</v>
      </c>
      <c r="R15" s="56">
        <f t="shared" si="1"/>
        <v>-0.2599999999999909</v>
      </c>
      <c r="S15" s="57"/>
      <c r="T15" s="65"/>
      <c r="U15" s="6"/>
      <c r="AN15" s="19"/>
      <c r="AO15" s="20"/>
    </row>
    <row r="16" spans="1:41" ht="18" customHeight="1">
      <c r="A16" s="58">
        <v>2517</v>
      </c>
      <c r="B16" s="59">
        <v>261.23</v>
      </c>
      <c r="C16" s="60">
        <v>182</v>
      </c>
      <c r="D16" s="61">
        <v>34593</v>
      </c>
      <c r="E16" s="59">
        <v>261.11</v>
      </c>
      <c r="F16" s="60">
        <v>170</v>
      </c>
      <c r="G16" s="61">
        <v>34593</v>
      </c>
      <c r="H16" s="59">
        <v>258.83</v>
      </c>
      <c r="I16" s="60">
        <v>0</v>
      </c>
      <c r="J16" s="61">
        <v>34672</v>
      </c>
      <c r="K16" s="59">
        <v>258.84</v>
      </c>
      <c r="L16" s="60">
        <v>0</v>
      </c>
      <c r="M16" s="61">
        <v>34476</v>
      </c>
      <c r="N16" s="62">
        <v>646.82</v>
      </c>
      <c r="O16" s="63">
        <v>20.510468153999998</v>
      </c>
      <c r="Q16" s="6">
        <f t="shared" si="0"/>
        <v>2.230000000000018</v>
      </c>
      <c r="R16" s="56">
        <f t="shared" si="1"/>
        <v>-0.17000000000001592</v>
      </c>
      <c r="S16" s="57"/>
      <c r="T16" s="6"/>
      <c r="U16" s="6"/>
      <c r="AN16" s="19"/>
      <c r="AO16" s="20"/>
    </row>
    <row r="17" spans="1:41" ht="18" customHeight="1">
      <c r="A17" s="58">
        <v>2518</v>
      </c>
      <c r="B17" s="59">
        <v>263.08</v>
      </c>
      <c r="C17" s="60">
        <v>436</v>
      </c>
      <c r="D17" s="61">
        <v>34575</v>
      </c>
      <c r="E17" s="59">
        <v>263.05</v>
      </c>
      <c r="F17" s="60">
        <v>431</v>
      </c>
      <c r="G17" s="61">
        <v>34576</v>
      </c>
      <c r="H17" s="59">
        <v>258.92</v>
      </c>
      <c r="I17" s="60">
        <v>0</v>
      </c>
      <c r="J17" s="61">
        <v>34617</v>
      </c>
      <c r="K17" s="59">
        <v>258.94</v>
      </c>
      <c r="L17" s="60">
        <v>0</v>
      </c>
      <c r="M17" s="61">
        <v>34616</v>
      </c>
      <c r="N17" s="62">
        <v>1119.62</v>
      </c>
      <c r="O17" s="63">
        <v>35.502814314000005</v>
      </c>
      <c r="Q17" s="6">
        <f t="shared" si="0"/>
        <v>4.079999999999984</v>
      </c>
      <c r="R17" s="56">
        <f t="shared" si="1"/>
        <v>-0.07999999999998408</v>
      </c>
      <c r="S17" s="57"/>
      <c r="T17" s="6"/>
      <c r="U17" s="6"/>
      <c r="AN17" s="19"/>
      <c r="AO17" s="20"/>
    </row>
    <row r="18" spans="1:41" ht="18" customHeight="1">
      <c r="A18" s="58">
        <v>2519</v>
      </c>
      <c r="B18" s="59">
        <v>261.42</v>
      </c>
      <c r="C18" s="60">
        <v>221</v>
      </c>
      <c r="D18" s="61">
        <v>34606</v>
      </c>
      <c r="E18" s="59">
        <v>261.42</v>
      </c>
      <c r="F18" s="60">
        <v>211</v>
      </c>
      <c r="G18" s="61">
        <v>34605</v>
      </c>
      <c r="H18" s="59">
        <v>258.83</v>
      </c>
      <c r="I18" s="60">
        <v>0</v>
      </c>
      <c r="J18" s="61">
        <v>34401</v>
      </c>
      <c r="K18" s="59">
        <v>258.83</v>
      </c>
      <c r="L18" s="60">
        <v>0</v>
      </c>
      <c r="M18" s="61">
        <v>34401</v>
      </c>
      <c r="N18" s="62">
        <v>465.86</v>
      </c>
      <c r="O18" s="63">
        <v>14.772280842000002</v>
      </c>
      <c r="Q18" s="6">
        <f t="shared" si="0"/>
        <v>2.420000000000016</v>
      </c>
      <c r="R18" s="56">
        <f t="shared" si="1"/>
        <v>-0.17000000000001592</v>
      </c>
      <c r="S18" s="57"/>
      <c r="T18" s="6"/>
      <c r="U18" s="6"/>
      <c r="AN18" s="19"/>
      <c r="AO18" s="20"/>
    </row>
    <row r="19" spans="1:41" ht="18" customHeight="1">
      <c r="A19" s="58">
        <v>2520</v>
      </c>
      <c r="B19" s="59">
        <v>261.85</v>
      </c>
      <c r="C19" s="60">
        <v>265</v>
      </c>
      <c r="D19" s="61">
        <v>34636</v>
      </c>
      <c r="E19" s="59">
        <v>261.81</v>
      </c>
      <c r="F19" s="60">
        <v>260</v>
      </c>
      <c r="G19" s="61">
        <v>34636</v>
      </c>
      <c r="H19" s="59">
        <v>258.83</v>
      </c>
      <c r="I19" s="60">
        <v>0</v>
      </c>
      <c r="J19" s="61">
        <v>34480</v>
      </c>
      <c r="K19" s="59">
        <v>258.83</v>
      </c>
      <c r="L19" s="60">
        <v>0</v>
      </c>
      <c r="M19" s="61">
        <v>34480</v>
      </c>
      <c r="N19" s="62">
        <v>568.47</v>
      </c>
      <c r="O19" s="63">
        <v>18.026013159</v>
      </c>
      <c r="Q19" s="6">
        <f t="shared" si="0"/>
        <v>2.8500000000000227</v>
      </c>
      <c r="R19" s="56">
        <f t="shared" si="1"/>
        <v>-0.17000000000001592</v>
      </c>
      <c r="S19" s="57"/>
      <c r="T19" s="6"/>
      <c r="U19" s="6"/>
      <c r="AN19" s="19"/>
      <c r="AO19" s="20"/>
    </row>
    <row r="20" spans="1:41" ht="18" customHeight="1">
      <c r="A20" s="58">
        <v>2521</v>
      </c>
      <c r="B20" s="59">
        <v>261.36</v>
      </c>
      <c r="C20" s="60">
        <v>212</v>
      </c>
      <c r="D20" s="61">
        <v>34618</v>
      </c>
      <c r="E20" s="59">
        <v>260.92</v>
      </c>
      <c r="F20" s="60">
        <v>159</v>
      </c>
      <c r="G20" s="61">
        <v>34618</v>
      </c>
      <c r="H20" s="59">
        <v>258.8</v>
      </c>
      <c r="I20" s="60">
        <v>0</v>
      </c>
      <c r="J20" s="61">
        <v>34377</v>
      </c>
      <c r="K20" s="59">
        <v>258.8</v>
      </c>
      <c r="L20" s="60">
        <v>0</v>
      </c>
      <c r="M20" s="61">
        <v>34377</v>
      </c>
      <c r="N20" s="62">
        <v>600.42</v>
      </c>
      <c r="O20" s="63">
        <v>19.039138074</v>
      </c>
      <c r="Q20" s="6">
        <f t="shared" si="0"/>
        <v>2.3600000000000136</v>
      </c>
      <c r="R20" s="56">
        <f t="shared" si="1"/>
        <v>-0.19999999999998863</v>
      </c>
      <c r="S20" s="57"/>
      <c r="T20" s="6"/>
      <c r="U20" s="6"/>
      <c r="AN20" s="19"/>
      <c r="AO20" s="20"/>
    </row>
    <row r="21" spans="1:41" ht="18" customHeight="1">
      <c r="A21" s="58">
        <v>2522</v>
      </c>
      <c r="B21" s="59">
        <v>259.93</v>
      </c>
      <c r="C21" s="60">
        <v>70.3</v>
      </c>
      <c r="D21" s="61">
        <v>34569</v>
      </c>
      <c r="E21" s="59">
        <v>259.93</v>
      </c>
      <c r="F21" s="60">
        <v>70.3</v>
      </c>
      <c r="G21" s="61">
        <v>34568</v>
      </c>
      <c r="H21" s="59">
        <v>258.78</v>
      </c>
      <c r="I21" s="60">
        <v>0</v>
      </c>
      <c r="J21" s="61">
        <v>34461</v>
      </c>
      <c r="K21" s="59">
        <v>258.78</v>
      </c>
      <c r="L21" s="60">
        <v>0</v>
      </c>
      <c r="M21" s="61">
        <v>34461</v>
      </c>
      <c r="N21" s="62">
        <v>215.67</v>
      </c>
      <c r="O21" s="63">
        <v>6.838830998999999</v>
      </c>
      <c r="Q21" s="6">
        <f t="shared" si="0"/>
        <v>0.9300000000000068</v>
      </c>
      <c r="R21" s="56">
        <f t="shared" si="1"/>
        <v>-0.22000000000002728</v>
      </c>
      <c r="S21" s="57"/>
      <c r="T21" s="6"/>
      <c r="U21" s="6"/>
      <c r="AN21" s="19"/>
      <c r="AO21" s="66"/>
    </row>
    <row r="22" spans="1:41" ht="18" customHeight="1">
      <c r="A22" s="58">
        <v>2523</v>
      </c>
      <c r="B22" s="59">
        <v>261.2</v>
      </c>
      <c r="C22" s="60">
        <v>150</v>
      </c>
      <c r="D22" s="61">
        <v>34580</v>
      </c>
      <c r="E22" s="59">
        <v>261.2</v>
      </c>
      <c r="F22" s="60">
        <v>150</v>
      </c>
      <c r="G22" s="61">
        <v>34580</v>
      </c>
      <c r="H22" s="59">
        <v>258.78</v>
      </c>
      <c r="I22" s="60">
        <v>0.06</v>
      </c>
      <c r="J22" s="61">
        <v>34432</v>
      </c>
      <c r="K22" s="59">
        <v>258.78</v>
      </c>
      <c r="L22" s="60">
        <v>0.06</v>
      </c>
      <c r="M22" s="61">
        <v>34432</v>
      </c>
      <c r="N22" s="62">
        <v>272.09</v>
      </c>
      <c r="O22" s="63">
        <v>8.627892272999999</v>
      </c>
      <c r="Q22" s="6">
        <f t="shared" si="0"/>
        <v>2.1999999999999886</v>
      </c>
      <c r="R22" s="56">
        <f t="shared" si="1"/>
        <v>-0.22000000000002728</v>
      </c>
      <c r="S22" s="57"/>
      <c r="T22" s="6"/>
      <c r="U22" s="6"/>
      <c r="AN22" s="19"/>
      <c r="AO22" s="66"/>
    </row>
    <row r="23" spans="1:41" ht="18" customHeight="1">
      <c r="A23" s="58">
        <v>2524</v>
      </c>
      <c r="B23" s="59">
        <v>260.92</v>
      </c>
      <c r="C23" s="60">
        <v>122</v>
      </c>
      <c r="D23" s="61">
        <v>34537</v>
      </c>
      <c r="E23" s="59">
        <v>260.92</v>
      </c>
      <c r="F23" s="60">
        <v>122</v>
      </c>
      <c r="G23" s="61">
        <v>34538</v>
      </c>
      <c r="H23" s="67" t="s">
        <v>19</v>
      </c>
      <c r="I23" s="20" t="s">
        <v>19</v>
      </c>
      <c r="J23" s="62" t="s">
        <v>19</v>
      </c>
      <c r="K23" s="59">
        <v>258.79</v>
      </c>
      <c r="L23" s="60">
        <v>0.08</v>
      </c>
      <c r="M23" s="61">
        <v>34686</v>
      </c>
      <c r="N23" s="62">
        <v>422.12</v>
      </c>
      <c r="O23" s="63">
        <v>13.385298564000001</v>
      </c>
      <c r="Q23" s="6">
        <f t="shared" si="0"/>
        <v>1.920000000000016</v>
      </c>
      <c r="R23" s="56"/>
      <c r="S23" s="57"/>
      <c r="T23" s="10"/>
      <c r="U23" s="6"/>
      <c r="AN23" s="19"/>
      <c r="AO23" s="20"/>
    </row>
    <row r="24" spans="1:41" ht="18" customHeight="1">
      <c r="A24" s="58">
        <v>2525</v>
      </c>
      <c r="B24" s="59">
        <v>260.62</v>
      </c>
      <c r="C24" s="60">
        <v>94.8</v>
      </c>
      <c r="D24" s="61">
        <v>34606</v>
      </c>
      <c r="E24" s="59">
        <v>260.52</v>
      </c>
      <c r="F24" s="60">
        <v>86.4</v>
      </c>
      <c r="G24" s="61">
        <v>34606</v>
      </c>
      <c r="H24" s="59">
        <v>258.76</v>
      </c>
      <c r="I24" s="60">
        <v>0.03</v>
      </c>
      <c r="J24" s="61">
        <v>34499</v>
      </c>
      <c r="K24" s="59">
        <v>258.76</v>
      </c>
      <c r="L24" s="60">
        <v>0.03</v>
      </c>
      <c r="M24" s="61">
        <v>34499</v>
      </c>
      <c r="N24" s="62">
        <v>196.87</v>
      </c>
      <c r="O24" s="63">
        <v>6.242688639</v>
      </c>
      <c r="Q24" s="6">
        <f t="shared" si="0"/>
        <v>1.6200000000000045</v>
      </c>
      <c r="R24" s="56">
        <f t="shared" si="1"/>
        <v>-0.2400000000000091</v>
      </c>
      <c r="S24" s="57"/>
      <c r="T24" s="6"/>
      <c r="U24" s="6"/>
      <c r="AN24" s="19"/>
      <c r="AO24" s="20"/>
    </row>
    <row r="25" spans="1:41" ht="18" customHeight="1">
      <c r="A25" s="58">
        <v>2526</v>
      </c>
      <c r="B25" s="59">
        <v>260</v>
      </c>
      <c r="C25" s="60">
        <v>49.4</v>
      </c>
      <c r="D25" s="61">
        <v>34612</v>
      </c>
      <c r="E25" s="59">
        <v>260</v>
      </c>
      <c r="F25" s="60">
        <v>49.4</v>
      </c>
      <c r="G25" s="61">
        <v>34612</v>
      </c>
      <c r="H25" s="59">
        <v>258.77</v>
      </c>
      <c r="I25" s="60">
        <v>0.05</v>
      </c>
      <c r="J25" s="61">
        <v>34450</v>
      </c>
      <c r="K25" s="59">
        <v>258.77</v>
      </c>
      <c r="L25" s="60">
        <v>0.05</v>
      </c>
      <c r="M25" s="61">
        <v>34450</v>
      </c>
      <c r="N25" s="62">
        <v>86.01</v>
      </c>
      <c r="O25" s="63">
        <v>2.727351297</v>
      </c>
      <c r="Q25" s="6">
        <f t="shared" si="0"/>
        <v>1</v>
      </c>
      <c r="R25" s="56">
        <f t="shared" si="1"/>
        <v>-0.2300000000000182</v>
      </c>
      <c r="S25" s="57"/>
      <c r="T25" s="6"/>
      <c r="U25" s="6"/>
      <c r="AN25" s="19"/>
      <c r="AO25" s="20"/>
    </row>
    <row r="26" spans="1:41" ht="18" customHeight="1">
      <c r="A26" s="58">
        <v>2527</v>
      </c>
      <c r="B26" s="59">
        <v>261.38</v>
      </c>
      <c r="C26" s="60">
        <v>168.7</v>
      </c>
      <c r="D26" s="61">
        <v>34588</v>
      </c>
      <c r="E26" s="59">
        <v>261.13</v>
      </c>
      <c r="F26" s="60">
        <v>143</v>
      </c>
      <c r="G26" s="61">
        <v>34588</v>
      </c>
      <c r="H26" s="67" t="s">
        <v>19</v>
      </c>
      <c r="I26" s="20" t="s">
        <v>19</v>
      </c>
      <c r="J26" s="62" t="s">
        <v>19</v>
      </c>
      <c r="K26" s="59">
        <v>258.76</v>
      </c>
      <c r="L26" s="60">
        <v>0.03</v>
      </c>
      <c r="M26" s="61">
        <v>34487</v>
      </c>
      <c r="N26" s="62">
        <v>245.48</v>
      </c>
      <c r="O26" s="63">
        <v>7.7840971560000005</v>
      </c>
      <c r="Q26" s="6">
        <f t="shared" si="0"/>
        <v>2.3799999999999955</v>
      </c>
      <c r="R26" s="56"/>
      <c r="S26" s="57"/>
      <c r="T26" s="10"/>
      <c r="U26" s="6"/>
      <c r="AN26" s="19"/>
      <c r="AO26" s="20"/>
    </row>
    <row r="27" spans="1:41" ht="22.5" customHeight="1">
      <c r="A27" s="58">
        <v>2546</v>
      </c>
      <c r="B27" s="62">
        <v>263.54</v>
      </c>
      <c r="C27" s="60">
        <v>271</v>
      </c>
      <c r="D27" s="61">
        <v>38244</v>
      </c>
      <c r="E27" s="59">
        <v>263.54</v>
      </c>
      <c r="F27" s="69">
        <v>271</v>
      </c>
      <c r="G27" s="61">
        <v>38246</v>
      </c>
      <c r="H27" s="59">
        <v>259.05</v>
      </c>
      <c r="I27" s="69">
        <v>0.71</v>
      </c>
      <c r="J27" s="61">
        <v>38079</v>
      </c>
      <c r="K27" s="59">
        <v>259.05</v>
      </c>
      <c r="L27" s="69">
        <v>0.71</v>
      </c>
      <c r="M27" s="61">
        <v>38079</v>
      </c>
      <c r="N27" s="70">
        <v>324.867</v>
      </c>
      <c r="O27" s="71">
        <v>10.27</v>
      </c>
      <c r="Q27" s="6">
        <f t="shared" si="0"/>
        <v>4.5400000000000205</v>
      </c>
      <c r="R27" s="56">
        <f t="shared" si="1"/>
        <v>0.05000000000001137</v>
      </c>
      <c r="S27" s="57"/>
      <c r="AN27" s="19"/>
      <c r="AO27" s="68"/>
    </row>
    <row r="28" spans="1:19" ht="18" customHeight="1">
      <c r="A28" s="58">
        <v>2547</v>
      </c>
      <c r="B28" s="62">
        <v>261.54</v>
      </c>
      <c r="C28" s="60">
        <v>102.5</v>
      </c>
      <c r="D28" s="61">
        <v>38247</v>
      </c>
      <c r="E28" s="59">
        <v>261.52</v>
      </c>
      <c r="F28" s="69">
        <v>101.43</v>
      </c>
      <c r="G28" s="61">
        <v>38246</v>
      </c>
      <c r="H28" s="59">
        <v>259.04</v>
      </c>
      <c r="I28" s="69">
        <v>0.62</v>
      </c>
      <c r="J28" s="61">
        <v>38307</v>
      </c>
      <c r="K28" s="59">
        <v>259.04</v>
      </c>
      <c r="L28" s="69">
        <v>0.62</v>
      </c>
      <c r="M28" s="61">
        <v>38307</v>
      </c>
      <c r="N28" s="70">
        <v>300.16</v>
      </c>
      <c r="O28" s="71">
        <v>9.52</v>
      </c>
      <c r="Q28" s="6">
        <f t="shared" si="0"/>
        <v>2.5400000000000205</v>
      </c>
      <c r="R28" s="56">
        <f t="shared" si="1"/>
        <v>0.040000000000020464</v>
      </c>
      <c r="S28" s="57"/>
    </row>
    <row r="29" spans="1:19" ht="18" customHeight="1">
      <c r="A29" s="72">
        <v>2548</v>
      </c>
      <c r="B29" s="73">
        <v>266.92</v>
      </c>
      <c r="C29" s="74">
        <v>772.4</v>
      </c>
      <c r="D29" s="75">
        <v>38625</v>
      </c>
      <c r="E29" s="59">
        <v>265.89</v>
      </c>
      <c r="F29" s="69">
        <v>524.75</v>
      </c>
      <c r="G29" s="61">
        <v>38990</v>
      </c>
      <c r="H29" s="59">
        <v>259.05</v>
      </c>
      <c r="I29" s="69">
        <v>1.16</v>
      </c>
      <c r="J29" s="61">
        <v>38836</v>
      </c>
      <c r="K29" s="59">
        <v>259.05</v>
      </c>
      <c r="L29" s="69">
        <v>1.16</v>
      </c>
      <c r="M29" s="61">
        <v>38836</v>
      </c>
      <c r="N29" s="62">
        <v>741.47616</v>
      </c>
      <c r="O29" s="76">
        <f aca="true" t="shared" si="2" ref="O29:O40">+N29*0.0317097</f>
        <v>23.511986590752002</v>
      </c>
      <c r="Q29" s="6">
        <f t="shared" si="0"/>
        <v>7.920000000000016</v>
      </c>
      <c r="R29" s="56">
        <f t="shared" si="1"/>
        <v>0.05000000000001137</v>
      </c>
      <c r="S29" s="57"/>
    </row>
    <row r="30" spans="1:19" ht="18" customHeight="1">
      <c r="A30" s="58">
        <v>2549</v>
      </c>
      <c r="B30" s="62">
        <v>264.38</v>
      </c>
      <c r="C30" s="60">
        <v>404.8</v>
      </c>
      <c r="D30" s="61">
        <v>38982</v>
      </c>
      <c r="E30" s="59">
        <v>264.24</v>
      </c>
      <c r="F30" s="60">
        <v>388</v>
      </c>
      <c r="G30" s="61">
        <v>38983</v>
      </c>
      <c r="H30" s="59">
        <v>259.07</v>
      </c>
      <c r="I30" s="69">
        <v>1.45</v>
      </c>
      <c r="J30" s="61">
        <v>39124</v>
      </c>
      <c r="K30" s="59">
        <v>259.07</v>
      </c>
      <c r="L30" s="69">
        <v>1.45</v>
      </c>
      <c r="M30" s="61">
        <v>39124</v>
      </c>
      <c r="N30" s="62">
        <v>660.982</v>
      </c>
      <c r="O30" s="76">
        <f t="shared" si="2"/>
        <v>20.9595409254</v>
      </c>
      <c r="Q30" s="6">
        <f t="shared" si="0"/>
        <v>5.3799999999999955</v>
      </c>
      <c r="R30" s="56">
        <f t="shared" si="1"/>
        <v>0.06999999999999318</v>
      </c>
      <c r="S30" s="57"/>
    </row>
    <row r="31" spans="1:20" ht="18" customHeight="1">
      <c r="A31" s="58">
        <v>2550</v>
      </c>
      <c r="B31" s="70">
        <v>260.75</v>
      </c>
      <c r="C31" s="60">
        <v>86.5</v>
      </c>
      <c r="D31" s="61">
        <v>39358</v>
      </c>
      <c r="E31" s="62">
        <v>260.66</v>
      </c>
      <c r="F31" s="60">
        <v>80.2</v>
      </c>
      <c r="G31" s="61">
        <v>39358</v>
      </c>
      <c r="H31" s="62">
        <v>259</v>
      </c>
      <c r="I31" s="60">
        <v>0.4</v>
      </c>
      <c r="J31" s="61">
        <v>39157</v>
      </c>
      <c r="K31" s="59">
        <v>259</v>
      </c>
      <c r="L31" s="60">
        <v>0.4</v>
      </c>
      <c r="M31" s="61">
        <v>39157</v>
      </c>
      <c r="N31" s="62">
        <v>239.654</v>
      </c>
      <c r="O31" s="76">
        <f t="shared" si="2"/>
        <v>7.5993564438</v>
      </c>
      <c r="Q31" s="6">
        <f t="shared" si="0"/>
        <v>1.75</v>
      </c>
      <c r="R31" s="56">
        <f t="shared" si="1"/>
        <v>0</v>
      </c>
      <c r="S31" s="57"/>
      <c r="T31" s="6"/>
    </row>
    <row r="32" spans="1:20" ht="18" customHeight="1">
      <c r="A32" s="58">
        <v>2551</v>
      </c>
      <c r="B32" s="77">
        <v>262.26</v>
      </c>
      <c r="C32" s="78">
        <v>173.1</v>
      </c>
      <c r="D32" s="61">
        <v>39348</v>
      </c>
      <c r="E32" s="77">
        <v>261.8</v>
      </c>
      <c r="F32" s="79">
        <v>137</v>
      </c>
      <c r="G32" s="61">
        <v>39348</v>
      </c>
      <c r="H32" s="77">
        <v>259.01</v>
      </c>
      <c r="I32" s="79">
        <v>0.54</v>
      </c>
      <c r="J32" s="61">
        <v>39191</v>
      </c>
      <c r="K32" s="80">
        <v>259.01</v>
      </c>
      <c r="L32" s="81">
        <v>0.54</v>
      </c>
      <c r="M32" s="61">
        <v>39192</v>
      </c>
      <c r="N32" s="59">
        <v>266.4</v>
      </c>
      <c r="O32" s="76">
        <f t="shared" si="2"/>
        <v>8.44746408</v>
      </c>
      <c r="Q32" s="6">
        <f t="shared" si="0"/>
        <v>3.259999999999991</v>
      </c>
      <c r="R32" s="56">
        <f t="shared" si="1"/>
        <v>0.009999999999990905</v>
      </c>
      <c r="T32" s="6"/>
    </row>
    <row r="33" spans="1:20" ht="18" customHeight="1">
      <c r="A33" s="58">
        <v>2552</v>
      </c>
      <c r="B33" s="82">
        <v>260.53</v>
      </c>
      <c r="C33" s="79">
        <v>72.1</v>
      </c>
      <c r="D33" s="61">
        <v>39250</v>
      </c>
      <c r="E33" s="77">
        <v>260.53</v>
      </c>
      <c r="F33" s="79">
        <v>72.1</v>
      </c>
      <c r="G33" s="61">
        <v>39251</v>
      </c>
      <c r="H33" s="77">
        <v>259.01</v>
      </c>
      <c r="I33" s="83">
        <v>0.83</v>
      </c>
      <c r="J33" s="61">
        <v>39936</v>
      </c>
      <c r="K33" s="84">
        <v>259.01</v>
      </c>
      <c r="L33" s="78">
        <v>0.83</v>
      </c>
      <c r="M33" s="61">
        <v>39205</v>
      </c>
      <c r="N33" s="82">
        <v>223.67</v>
      </c>
      <c r="O33" s="85">
        <f t="shared" si="2"/>
        <v>7.092508598999999</v>
      </c>
      <c r="Q33" s="6">
        <f t="shared" si="0"/>
        <v>1.5299999999999727</v>
      </c>
      <c r="R33" s="56">
        <f t="shared" si="1"/>
        <v>0.009999999999990905</v>
      </c>
      <c r="T33" s="6"/>
    </row>
    <row r="34" spans="1:20" ht="18" customHeight="1">
      <c r="A34" s="58">
        <v>2553</v>
      </c>
      <c r="B34" s="82">
        <v>263.14</v>
      </c>
      <c r="C34" s="79">
        <v>280.5</v>
      </c>
      <c r="D34" s="61">
        <v>39309</v>
      </c>
      <c r="E34" s="82">
        <v>262.94</v>
      </c>
      <c r="F34" s="79">
        <v>261.8</v>
      </c>
      <c r="G34" s="61">
        <v>39309</v>
      </c>
      <c r="H34" s="82">
        <v>258.97</v>
      </c>
      <c r="I34" s="78">
        <v>0.14</v>
      </c>
      <c r="J34" s="61">
        <v>40213</v>
      </c>
      <c r="K34" s="84">
        <v>258.97</v>
      </c>
      <c r="L34" s="78">
        <v>0.14</v>
      </c>
      <c r="M34" s="61">
        <v>40213</v>
      </c>
      <c r="N34" s="82">
        <v>438.45</v>
      </c>
      <c r="O34" s="85">
        <f t="shared" si="2"/>
        <v>13.903117965</v>
      </c>
      <c r="Q34" s="6">
        <f t="shared" si="0"/>
        <v>4.139999999999986</v>
      </c>
      <c r="R34" s="56">
        <f t="shared" si="1"/>
        <v>-0.029999999999972715</v>
      </c>
      <c r="T34" s="6"/>
    </row>
    <row r="35" spans="1:20" ht="18" customHeight="1">
      <c r="A35" s="58">
        <v>2554</v>
      </c>
      <c r="B35" s="82">
        <v>262.92</v>
      </c>
      <c r="C35" s="79">
        <v>252.7</v>
      </c>
      <c r="D35" s="61">
        <v>40757</v>
      </c>
      <c r="E35" s="82">
        <v>262.84</v>
      </c>
      <c r="F35" s="79">
        <v>245.9</v>
      </c>
      <c r="G35" s="61">
        <v>40758</v>
      </c>
      <c r="H35" s="82">
        <v>258.87</v>
      </c>
      <c r="I35" s="78">
        <v>0.41</v>
      </c>
      <c r="J35" s="61">
        <v>40552</v>
      </c>
      <c r="K35" s="84">
        <v>258.89</v>
      </c>
      <c r="L35" s="78">
        <v>0.47</v>
      </c>
      <c r="M35" s="61">
        <v>40552</v>
      </c>
      <c r="N35" s="82">
        <v>1196.51</v>
      </c>
      <c r="O35" s="85">
        <f t="shared" si="2"/>
        <v>37.940973147</v>
      </c>
      <c r="Q35" s="6">
        <f t="shared" si="0"/>
        <v>3.920000000000016</v>
      </c>
      <c r="R35" s="56">
        <f t="shared" si="1"/>
        <v>-0.12999999999999545</v>
      </c>
      <c r="T35" s="6"/>
    </row>
    <row r="36" spans="1:20" ht="18" customHeight="1">
      <c r="A36" s="58">
        <v>2555</v>
      </c>
      <c r="B36" s="82">
        <v>261.81</v>
      </c>
      <c r="C36" s="79">
        <v>165.25</v>
      </c>
      <c r="D36" s="61">
        <v>41162</v>
      </c>
      <c r="E36" s="82">
        <v>261.61</v>
      </c>
      <c r="F36" s="79">
        <v>150.25</v>
      </c>
      <c r="G36" s="61">
        <v>41162</v>
      </c>
      <c r="H36" s="82">
        <v>258.93</v>
      </c>
      <c r="I36" s="78">
        <v>0.45</v>
      </c>
      <c r="J36" s="61">
        <v>41261</v>
      </c>
      <c r="K36" s="84">
        <v>258.93</v>
      </c>
      <c r="L36" s="78">
        <v>0.45</v>
      </c>
      <c r="M36" s="61">
        <v>41261</v>
      </c>
      <c r="N36" s="77">
        <v>346.2</v>
      </c>
      <c r="O36" s="85">
        <f t="shared" si="2"/>
        <v>10.97789814</v>
      </c>
      <c r="Q36" s="6">
        <f t="shared" si="0"/>
        <v>2.8100000000000023</v>
      </c>
      <c r="R36" s="56">
        <f t="shared" si="1"/>
        <v>-0.06999999999999318</v>
      </c>
      <c r="T36" s="6"/>
    </row>
    <row r="37" spans="1:20" ht="18" customHeight="1">
      <c r="A37" s="58">
        <v>2556</v>
      </c>
      <c r="B37" s="82">
        <v>261.28</v>
      </c>
      <c r="C37" s="79">
        <v>141.2</v>
      </c>
      <c r="D37" s="61">
        <v>41569</v>
      </c>
      <c r="E37" s="82">
        <v>261.04</v>
      </c>
      <c r="F37" s="79">
        <v>122.76</v>
      </c>
      <c r="G37" s="61">
        <v>41570</v>
      </c>
      <c r="H37" s="82">
        <v>258.79</v>
      </c>
      <c r="I37" s="79">
        <v>0</v>
      </c>
      <c r="J37" s="61">
        <v>41316</v>
      </c>
      <c r="K37" s="84">
        <v>258.84</v>
      </c>
      <c r="L37" s="79">
        <v>0.2</v>
      </c>
      <c r="M37" s="61">
        <v>41316</v>
      </c>
      <c r="N37" s="82">
        <v>301.05</v>
      </c>
      <c r="O37" s="85">
        <f t="shared" si="2"/>
        <v>9.546205185</v>
      </c>
      <c r="Q37" s="6">
        <f t="shared" si="0"/>
        <v>2.2799999999999727</v>
      </c>
      <c r="R37" s="56">
        <f t="shared" si="1"/>
        <v>-0.20999999999997954</v>
      </c>
      <c r="T37" s="6"/>
    </row>
    <row r="38" spans="1:20" ht="18" customHeight="1">
      <c r="A38" s="58">
        <v>2557</v>
      </c>
      <c r="B38" s="82">
        <v>260.54</v>
      </c>
      <c r="C38" s="79">
        <v>69.58</v>
      </c>
      <c r="D38" s="61">
        <v>41891</v>
      </c>
      <c r="E38" s="77">
        <v>260.5</v>
      </c>
      <c r="F38" s="79">
        <v>67.63</v>
      </c>
      <c r="G38" s="61">
        <v>41889</v>
      </c>
      <c r="H38" s="82">
        <v>258.84</v>
      </c>
      <c r="I38" s="79">
        <v>1</v>
      </c>
      <c r="J38" s="61">
        <v>41982</v>
      </c>
      <c r="K38" s="84">
        <v>258.85</v>
      </c>
      <c r="L38" s="79">
        <v>1.25</v>
      </c>
      <c r="M38" s="61">
        <v>41982</v>
      </c>
      <c r="N38" s="82">
        <v>250.69</v>
      </c>
      <c r="O38" s="85">
        <f t="shared" si="2"/>
        <v>7.949304693</v>
      </c>
      <c r="Q38" s="6">
        <f t="shared" si="0"/>
        <v>1.5400000000000205</v>
      </c>
      <c r="R38" s="56">
        <f t="shared" si="1"/>
        <v>-0.160000000000025</v>
      </c>
      <c r="T38" s="6"/>
    </row>
    <row r="39" spans="1:20" ht="18" customHeight="1">
      <c r="A39" s="58">
        <v>2558</v>
      </c>
      <c r="B39" s="77">
        <v>260.2</v>
      </c>
      <c r="C39" s="79">
        <v>4.1</v>
      </c>
      <c r="D39" s="61">
        <v>42093</v>
      </c>
      <c r="E39" s="77">
        <v>260.19</v>
      </c>
      <c r="F39" s="79">
        <v>4.05</v>
      </c>
      <c r="G39" s="61">
        <v>42092</v>
      </c>
      <c r="H39" s="82">
        <v>259.07</v>
      </c>
      <c r="I39" s="79">
        <v>0.35</v>
      </c>
      <c r="J39" s="61">
        <v>42114</v>
      </c>
      <c r="K39" s="84">
        <v>259.07</v>
      </c>
      <c r="L39" s="79">
        <v>0.35</v>
      </c>
      <c r="M39" s="61">
        <v>42114</v>
      </c>
      <c r="N39" s="82">
        <v>53.38</v>
      </c>
      <c r="O39" s="85">
        <f t="shared" si="2"/>
        <v>1.692663786</v>
      </c>
      <c r="Q39" s="6">
        <f t="shared" si="0"/>
        <v>1.1999999999999886</v>
      </c>
      <c r="R39" s="56">
        <f t="shared" si="1"/>
        <v>0.06999999999999318</v>
      </c>
      <c r="T39" s="6"/>
    </row>
    <row r="40" spans="1:20" ht="18" customHeight="1">
      <c r="A40" s="58">
        <v>2559</v>
      </c>
      <c r="B40" s="82">
        <v>261.65</v>
      </c>
      <c r="C40" s="79">
        <v>101.12</v>
      </c>
      <c r="D40" s="61">
        <v>42649</v>
      </c>
      <c r="E40" s="77">
        <v>261.54</v>
      </c>
      <c r="F40" s="79">
        <v>86.86</v>
      </c>
      <c r="G40" s="61">
        <v>42649</v>
      </c>
      <c r="H40" s="82">
        <v>259.61</v>
      </c>
      <c r="I40" s="79">
        <v>0.12</v>
      </c>
      <c r="J40" s="61">
        <v>42467</v>
      </c>
      <c r="K40" s="84">
        <v>259.62</v>
      </c>
      <c r="L40" s="79">
        <v>0.12</v>
      </c>
      <c r="M40" s="61">
        <v>42465</v>
      </c>
      <c r="N40" s="82">
        <v>252.56</v>
      </c>
      <c r="O40" s="85">
        <f t="shared" si="2"/>
        <v>8.008601832</v>
      </c>
      <c r="Q40" s="6">
        <f t="shared" si="0"/>
        <v>2.6499999999999773</v>
      </c>
      <c r="R40" s="56">
        <f t="shared" si="1"/>
        <v>0.6100000000000136</v>
      </c>
      <c r="T40" s="6"/>
    </row>
    <row r="41" spans="1:20" ht="18" customHeight="1">
      <c r="A41" s="58">
        <v>2560</v>
      </c>
      <c r="B41" s="82">
        <v>261.47</v>
      </c>
      <c r="C41" s="79">
        <v>124.8</v>
      </c>
      <c r="D41" s="61">
        <v>43018</v>
      </c>
      <c r="E41" s="77">
        <v>261.47</v>
      </c>
      <c r="F41" s="79">
        <v>124.8</v>
      </c>
      <c r="G41" s="61">
        <v>43388</v>
      </c>
      <c r="H41" s="82">
        <v>259.66</v>
      </c>
      <c r="I41" s="79">
        <v>0.16</v>
      </c>
      <c r="J41" s="61">
        <v>43193</v>
      </c>
      <c r="K41" s="84">
        <v>259.67</v>
      </c>
      <c r="L41" s="79">
        <v>0.17</v>
      </c>
      <c r="M41" s="61">
        <v>43193</v>
      </c>
      <c r="N41" s="82">
        <v>532.41</v>
      </c>
      <c r="O41" s="85">
        <v>16.88</v>
      </c>
      <c r="Q41" s="6">
        <f t="shared" si="0"/>
        <v>2.4700000000000273</v>
      </c>
      <c r="R41" s="56">
        <f t="shared" si="1"/>
        <v>0.660000000000025</v>
      </c>
      <c r="T41" s="6"/>
    </row>
    <row r="42" spans="1:20" ht="18" customHeight="1">
      <c r="A42" s="110">
        <v>2561</v>
      </c>
      <c r="B42" s="111">
        <v>260.84</v>
      </c>
      <c r="C42" s="112">
        <v>76.4</v>
      </c>
      <c r="D42" s="113">
        <v>43334</v>
      </c>
      <c r="E42" s="111">
        <v>260.76</v>
      </c>
      <c r="F42" s="112">
        <v>59.5</v>
      </c>
      <c r="G42" s="113">
        <v>43334</v>
      </c>
      <c r="H42" s="111">
        <v>259.9</v>
      </c>
      <c r="I42" s="112">
        <v>2.5</v>
      </c>
      <c r="J42" s="113">
        <v>241675</v>
      </c>
      <c r="K42" s="114">
        <v>259.91</v>
      </c>
      <c r="L42" s="115">
        <v>2.65</v>
      </c>
      <c r="M42" s="113">
        <v>241675</v>
      </c>
      <c r="N42" s="116">
        <v>281.78</v>
      </c>
      <c r="O42" s="117">
        <v>8.935159266</v>
      </c>
      <c r="P42" s="103"/>
      <c r="Q42" s="6">
        <f t="shared" si="0"/>
        <v>1.839999999999975</v>
      </c>
      <c r="R42" s="56">
        <f t="shared" si="1"/>
        <v>0.8999999999999773</v>
      </c>
      <c r="S42" s="103"/>
      <c r="T42" s="104"/>
    </row>
    <row r="43" spans="1:18" ht="18" customHeight="1">
      <c r="A43" s="118">
        <v>2562</v>
      </c>
      <c r="B43" s="105">
        <v>260.89</v>
      </c>
      <c r="C43" s="106">
        <v>67.3</v>
      </c>
      <c r="D43" s="113">
        <v>43707</v>
      </c>
      <c r="E43" s="105">
        <v>260.77</v>
      </c>
      <c r="F43" s="106">
        <v>48.4</v>
      </c>
      <c r="G43" s="107">
        <v>44074</v>
      </c>
      <c r="H43" s="105">
        <v>259.92</v>
      </c>
      <c r="I43" s="106">
        <v>0.26</v>
      </c>
      <c r="J43" s="113">
        <v>241919</v>
      </c>
      <c r="K43" s="108">
        <v>259.92</v>
      </c>
      <c r="L43" s="106">
        <v>0.26</v>
      </c>
      <c r="M43" s="113">
        <v>241920</v>
      </c>
      <c r="N43" s="105">
        <v>96.68</v>
      </c>
      <c r="O43" s="109">
        <v>3.07</v>
      </c>
      <c r="Q43" s="6">
        <f t="shared" si="0"/>
        <v>1.8899999999999864</v>
      </c>
      <c r="R43" s="56">
        <f t="shared" si="1"/>
        <v>0.9200000000000159</v>
      </c>
    </row>
    <row r="44" spans="1:18" ht="18" customHeight="1">
      <c r="A44" s="58">
        <v>2563</v>
      </c>
      <c r="B44" s="77">
        <v>260.77</v>
      </c>
      <c r="C44" s="78">
        <v>49.1</v>
      </c>
      <c r="D44" s="113">
        <v>43956</v>
      </c>
      <c r="E44" s="82">
        <v>260.73</v>
      </c>
      <c r="F44" s="78">
        <v>42.6</v>
      </c>
      <c r="G44" s="88">
        <v>43957</v>
      </c>
      <c r="H44" s="82">
        <v>259.81</v>
      </c>
      <c r="I44" s="78">
        <v>0.02</v>
      </c>
      <c r="J44" s="113">
        <v>242369</v>
      </c>
      <c r="K44" s="84">
        <v>259.93</v>
      </c>
      <c r="L44" s="78">
        <v>0.38</v>
      </c>
      <c r="M44" s="113">
        <v>242364</v>
      </c>
      <c r="N44" s="82">
        <v>91.65</v>
      </c>
      <c r="O44" s="89">
        <v>2.91</v>
      </c>
      <c r="Q44" s="6">
        <f t="shared" si="0"/>
        <v>1.7699999999999818</v>
      </c>
      <c r="R44" s="56">
        <f t="shared" si="1"/>
        <v>0.8100000000000023</v>
      </c>
    </row>
    <row r="45" spans="1:15" ht="18" customHeight="1">
      <c r="A45" s="86"/>
      <c r="B45" s="82"/>
      <c r="C45" s="78"/>
      <c r="D45" s="87"/>
      <c r="E45" s="82"/>
      <c r="F45" s="78"/>
      <c r="G45" s="88"/>
      <c r="H45" s="82"/>
      <c r="I45" s="78"/>
      <c r="J45" s="87"/>
      <c r="K45" s="84"/>
      <c r="L45" s="78"/>
      <c r="M45" s="87"/>
      <c r="N45" s="82"/>
      <c r="O45" s="89"/>
    </row>
    <row r="46" spans="1:15" ht="18" customHeight="1">
      <c r="A46" s="86"/>
      <c r="B46" s="82"/>
      <c r="C46" s="78"/>
      <c r="D46" s="87"/>
      <c r="E46" s="82"/>
      <c r="F46" s="78"/>
      <c r="G46" s="88"/>
      <c r="H46" s="82"/>
      <c r="I46" s="78"/>
      <c r="J46" s="87"/>
      <c r="K46" s="84"/>
      <c r="L46" s="78"/>
      <c r="M46" s="87"/>
      <c r="N46" s="82"/>
      <c r="O46" s="89"/>
    </row>
    <row r="47" spans="1:15" ht="22.5" customHeight="1">
      <c r="A47" s="86"/>
      <c r="B47" s="90"/>
      <c r="C47" s="91" t="s">
        <v>22</v>
      </c>
      <c r="D47" s="92"/>
      <c r="E47" s="90"/>
      <c r="F47" s="83"/>
      <c r="G47" s="93"/>
      <c r="H47" s="82"/>
      <c r="I47" s="78"/>
      <c r="J47" s="87"/>
      <c r="K47" s="84"/>
      <c r="L47" s="78"/>
      <c r="M47" s="87"/>
      <c r="N47" s="82"/>
      <c r="O47" s="89"/>
    </row>
    <row r="48" spans="1:15" ht="22.5" customHeight="1">
      <c r="A48" s="86"/>
      <c r="B48" s="90"/>
      <c r="C48" s="91"/>
      <c r="D48" s="94" t="s">
        <v>20</v>
      </c>
      <c r="E48" s="90"/>
      <c r="F48" s="83"/>
      <c r="G48" s="92"/>
      <c r="H48" s="90"/>
      <c r="I48" s="83"/>
      <c r="J48" s="92"/>
      <c r="K48" s="95"/>
      <c r="L48" s="83"/>
      <c r="M48" s="92"/>
      <c r="N48" s="90"/>
      <c r="O48" s="96"/>
    </row>
    <row r="49" spans="1:15" ht="22.5" customHeight="1">
      <c r="A49" s="97"/>
      <c r="B49" s="98"/>
      <c r="C49" s="99"/>
      <c r="D49" s="100" t="s">
        <v>21</v>
      </c>
      <c r="E49" s="98"/>
      <c r="F49" s="99"/>
      <c r="G49" s="100"/>
      <c r="H49" s="98"/>
      <c r="I49" s="99"/>
      <c r="J49" s="100"/>
      <c r="K49" s="101"/>
      <c r="L49" s="99"/>
      <c r="M49" s="100"/>
      <c r="N49" s="98"/>
      <c r="O49" s="102"/>
    </row>
    <row r="50" spans="2:12" ht="21">
      <c r="B50" s="1"/>
      <c r="C50" s="1"/>
      <c r="F50" s="1"/>
      <c r="H50" s="1"/>
      <c r="I50" s="1"/>
      <c r="K50" s="1"/>
      <c r="L50" s="1"/>
    </row>
    <row r="51" spans="2:12" ht="21">
      <c r="B51" s="1"/>
      <c r="C51" s="1"/>
      <c r="F51" s="1"/>
      <c r="H51" s="1"/>
      <c r="I51" s="1"/>
      <c r="K51" s="1"/>
      <c r="L51" s="1"/>
    </row>
  </sheetData>
  <sheetProtection/>
  <printOptions/>
  <pageMargins left="0.49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2010-12-01T07:35:54Z</cp:lastPrinted>
  <dcterms:created xsi:type="dcterms:W3CDTF">1994-01-31T08:04:27Z</dcterms:created>
  <dcterms:modified xsi:type="dcterms:W3CDTF">2021-06-22T08:53:39Z</dcterms:modified>
  <cp:category/>
  <cp:version/>
  <cp:contentType/>
  <cp:contentStatus/>
</cp:coreProperties>
</file>