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10A" sheetId="1" r:id="rId1"/>
    <sheet name="W.10A-H.05" sheetId="2" r:id="rId2"/>
  </sheets>
  <definedNames>
    <definedName name="_Regression_Int" localSheetId="1" hidden="1">1</definedName>
    <definedName name="Print_Area_MI">'W.10A-H.05'!$A$1:$N$6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<sst xmlns="http://schemas.openxmlformats.org/spreadsheetml/2006/main" count="30" uniqueCount="25">
  <si>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</si>
  <si>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</si>
  <si>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</si>
  <si>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</si>
  <si>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</si>
  <si>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</si>
  <si>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</si>
  <si>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</si>
  <si>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</si>
  <si>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</si>
  <si>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</si>
  <si>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</si>
  <si>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</si>
  <si>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</si>
  <si>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</si>
  <si>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</si>
  <si>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</si>
  <si>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</si>
  <si>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</si>
  <si>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</si>
  <si>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</si>
  <si>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(W.10A)</t>
  </si>
  <si>
    <t xml:space="preserve"> พี้นที่รับน้ำ   2,798    ตร.กม. </t>
  </si>
  <si>
    <t>สถานี W.10A  :  แม่น้ำวัง ท้ายเขื่อนกิ่วลม  อ.เมือง  จ.ลำปาง</t>
  </si>
  <si>
    <t>ปี 2529 - 2545 หยุดการสำรวจ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</si>
</sst>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บ้านดอนมูล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"/>
          <c:w val="0.871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'W.10A-H.05'!$A$7:$A$46</c:f>
              <c:numCache>
                <c:ptCount val="40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'W.10A-H.05'!$N$7:$N$46</c:f>
              <c:numCache>
                <c:ptCount val="40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346.45000000000005</c:v>
                </c:pt>
                <c:pt idx="6">
                  <c:v>352.95</c:v>
                </c:pt>
                <c:pt idx="7">
                  <c:v>893.932</c:v>
                </c:pt>
                <c:pt idx="8">
                  <c:v>829.8449999999999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466.99999999999994</c:v>
                </c:pt>
                <c:pt idx="14">
                  <c:v>568.1099999999999</c:v>
                </c:pt>
                <c:pt idx="15">
                  <c:v>600.43</c:v>
                </c:pt>
                <c:pt idx="16">
                  <c:v>215.66999999999996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86.00999999999999</c:v>
                </c:pt>
                <c:pt idx="21">
                  <c:v>245.48000000000002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</c:v>
                </c:pt>
                <c:pt idx="26">
                  <c:v>663.1459199999999</c:v>
                </c:pt>
                <c:pt idx="27">
                  <c:v>239.654592</c:v>
                </c:pt>
                <c:pt idx="28">
                  <c:v>258.49152</c:v>
                </c:pt>
                <c:pt idx="29">
                  <c:v>223.67232000000016</c:v>
                </c:pt>
                <c:pt idx="30">
                  <c:v>438.45321600000005</c:v>
                </c:pt>
                <c:pt idx="31">
                  <c:v>1196.506944</c:v>
                </c:pt>
                <c:pt idx="32">
                  <c:v>355.68547200000006</c:v>
                </c:pt>
                <c:pt idx="33">
                  <c:v>301.0452480000001</c:v>
                </c:pt>
                <c:pt idx="34">
                  <c:v>250.68700800000005</c:v>
                </c:pt>
                <c:pt idx="35">
                  <c:v>53.4</c:v>
                </c:pt>
                <c:pt idx="36">
                  <c:v>252.56</c:v>
                </c:pt>
                <c:pt idx="37">
                  <c:v>532.43</c:v>
                </c:pt>
                <c:pt idx="38">
                  <c:v>281.78999999999996</c:v>
                </c:pt>
                <c:pt idx="39">
                  <c:v>92.4</c:v>
                </c:pt>
              </c:numCache>
            </c:numRef>
          </c:val>
        </c:ser>
        <c:gapWidth val="100"/>
        <c:axId val="67053212"/>
        <c:axId val="62823661"/>
      </c:barChart>
      <c:lineChart>
        <c:grouping val="standard"/>
        <c:varyColors val="0"/>
        <c:ser>
          <c:idx val="1"/>
          <c:order val="1"/>
          <c:tx>
            <c:v>ค่าเฉลี่ย 473.3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'W.10A-H.05'!$A$7:$A$45</c:f>
              <c:numCache>
                <c:ptCount val="39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'W.10A-H.05'!$P$7:$P$45</c:f>
              <c:numCache>
                <c:ptCount val="39"/>
                <c:pt idx="0">
                  <c:v>473.2699999999999</c:v>
                </c:pt>
                <c:pt idx="1">
                  <c:v>473.2699999999999</c:v>
                </c:pt>
                <c:pt idx="2">
                  <c:v>473.2699999999999</c:v>
                </c:pt>
                <c:pt idx="3">
                  <c:v>473.2699999999999</c:v>
                </c:pt>
                <c:pt idx="4">
                  <c:v>473.2699999999999</c:v>
                </c:pt>
                <c:pt idx="5">
                  <c:v>473.2699999999999</c:v>
                </c:pt>
                <c:pt idx="6">
                  <c:v>473.2699999999999</c:v>
                </c:pt>
                <c:pt idx="7">
                  <c:v>473.2699999999999</c:v>
                </c:pt>
                <c:pt idx="8">
                  <c:v>473.2699999999999</c:v>
                </c:pt>
                <c:pt idx="9">
                  <c:v>473.2699999999999</c:v>
                </c:pt>
                <c:pt idx="10">
                  <c:v>473.2699999999999</c:v>
                </c:pt>
                <c:pt idx="11">
                  <c:v>473.2699999999999</c:v>
                </c:pt>
                <c:pt idx="12">
                  <c:v>473.2699999999999</c:v>
                </c:pt>
                <c:pt idx="13">
                  <c:v>473.2699999999999</c:v>
                </c:pt>
                <c:pt idx="14">
                  <c:v>473.2699999999999</c:v>
                </c:pt>
                <c:pt idx="15">
                  <c:v>473.2699999999999</c:v>
                </c:pt>
                <c:pt idx="16">
                  <c:v>473.2699999999999</c:v>
                </c:pt>
                <c:pt idx="17">
                  <c:v>473.2699999999999</c:v>
                </c:pt>
                <c:pt idx="18">
                  <c:v>473.2699999999999</c:v>
                </c:pt>
                <c:pt idx="19">
                  <c:v>473.2699999999999</c:v>
                </c:pt>
                <c:pt idx="20">
                  <c:v>473.2699999999999</c:v>
                </c:pt>
                <c:pt idx="21">
                  <c:v>473.2699999999999</c:v>
                </c:pt>
                <c:pt idx="22">
                  <c:v>473.2699999999999</c:v>
                </c:pt>
                <c:pt idx="23">
                  <c:v>473.2699999999999</c:v>
                </c:pt>
                <c:pt idx="24">
                  <c:v>473.2699999999999</c:v>
                </c:pt>
                <c:pt idx="25">
                  <c:v>473.2699999999999</c:v>
                </c:pt>
                <c:pt idx="26">
                  <c:v>473.2699999999999</c:v>
                </c:pt>
                <c:pt idx="27">
                  <c:v>473.2699999999999</c:v>
                </c:pt>
                <c:pt idx="28">
                  <c:v>473.2699999999999</c:v>
                </c:pt>
                <c:pt idx="29">
                  <c:v>473.2699999999999</c:v>
                </c:pt>
                <c:pt idx="30">
                  <c:v>473.2699999999999</c:v>
                </c:pt>
                <c:pt idx="31">
                  <c:v>473.2699999999999</c:v>
                </c:pt>
                <c:pt idx="32">
                  <c:v>473.2699999999999</c:v>
                </c:pt>
                <c:pt idx="33">
                  <c:v>473.2699999999999</c:v>
                </c:pt>
                <c:pt idx="34">
                  <c:v>473.2699999999999</c:v>
                </c:pt>
                <c:pt idx="35">
                  <c:v>473.2699999999999</c:v>
                </c:pt>
                <c:pt idx="36">
                  <c:v>473.2699999999999</c:v>
                </c:pt>
                <c:pt idx="37">
                  <c:v>473.2699999999999</c:v>
                </c:pt>
                <c:pt idx="38">
                  <c:v>473.2699999999999</c:v>
                </c:pt>
              </c:numCache>
            </c:numRef>
          </c:val>
          <c:smooth val="0"/>
        </c:ser>
        <c:axId val="67053212"/>
        <c:axId val="62823661"/>
      </c:lineChart>
      <c:catAx>
        <c:axId val="6705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823661"/>
        <c:crossesAt val="0"/>
        <c:auto val="1"/>
        <c:lblOffset val="100"/>
        <c:tickLblSkip val="2"/>
        <c:noMultiLvlLbl val="0"/>
      </c:catAx>
      <c:valAx>
        <c:axId val="6282366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53212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75"/>
          <c:y val="0.889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zoomScalePageLayoutView="0" workbookViewId="0" topLeftCell="A34">
      <selection activeCell="R40" sqref="R4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2506</v>
      </c>
      <c r="B7" s="34">
        <v>3.486</v>
      </c>
      <c r="C7" s="34">
        <v>2.333</v>
      </c>
      <c r="D7" s="34">
        <v>18.468</v>
      </c>
      <c r="E7" s="34">
        <v>36.564</v>
      </c>
      <c r="F7" s="34">
        <v>152.669</v>
      </c>
      <c r="G7" s="34">
        <v>100.138</v>
      </c>
      <c r="H7" s="34">
        <v>208.57</v>
      </c>
      <c r="I7" s="34">
        <v>136.858</v>
      </c>
      <c r="J7" s="34">
        <v>32.227</v>
      </c>
      <c r="K7" s="34">
        <v>18.826</v>
      </c>
      <c r="L7" s="34">
        <v>11.266</v>
      </c>
      <c r="M7" s="34">
        <v>8.865</v>
      </c>
      <c r="N7" s="35">
        <f>SUM(B7:M7)</f>
        <v>730.27</v>
      </c>
      <c r="O7" s="36">
        <f aca="true" t="shared" si="0" ref="O7:O29">+N7*0.0317097</f>
        <v>23.156642619</v>
      </c>
      <c r="P7" s="37">
        <f aca="true" t="shared" si="1" ref="P7:P45">$N$52</f>
        <v>473.2699999999999</v>
      </c>
      <c r="Q7" s="38"/>
    </row>
    <row r="8" spans="1:17" ht="15" customHeight="1">
      <c r="A8" s="32">
        <v>2507</v>
      </c>
      <c r="B8" s="34">
        <v>7.966</v>
      </c>
      <c r="C8" s="34">
        <v>23.656</v>
      </c>
      <c r="D8" s="34">
        <v>23.311</v>
      </c>
      <c r="E8" s="34">
        <v>53.11</v>
      </c>
      <c r="F8" s="34">
        <v>26.386</v>
      </c>
      <c r="G8" s="34">
        <v>176.256</v>
      </c>
      <c r="H8" s="34">
        <v>210.211</v>
      </c>
      <c r="I8" s="34">
        <v>57.802</v>
      </c>
      <c r="J8" s="34">
        <v>30.914</v>
      </c>
      <c r="K8" s="34">
        <v>21.133</v>
      </c>
      <c r="L8" s="34">
        <v>14.498</v>
      </c>
      <c r="M8" s="34">
        <v>11.77</v>
      </c>
      <c r="N8" s="35">
        <f aca="true" t="shared" si="2" ref="N8:N29">SUM(B8:M8)</f>
        <v>657.013</v>
      </c>
      <c r="O8" s="36">
        <f t="shared" si="0"/>
        <v>20.8336851261</v>
      </c>
      <c r="P8" s="37">
        <f t="shared" si="1"/>
        <v>473.2699999999999</v>
      </c>
      <c r="Q8" s="38"/>
    </row>
    <row r="9" spans="1:17" ht="15" customHeight="1">
      <c r="A9" s="32">
        <v>2508</v>
      </c>
      <c r="B9" s="34">
        <v>5.884</v>
      </c>
      <c r="C9" s="34">
        <v>8.843</v>
      </c>
      <c r="D9" s="34">
        <v>18.17</v>
      </c>
      <c r="E9" s="34">
        <v>7.759</v>
      </c>
      <c r="F9" s="34">
        <v>54.721</v>
      </c>
      <c r="G9" s="34">
        <v>91.325</v>
      </c>
      <c r="H9" s="34">
        <v>117.959</v>
      </c>
      <c r="I9" s="34">
        <v>50.371</v>
      </c>
      <c r="J9" s="34">
        <v>18.535</v>
      </c>
      <c r="K9" s="34">
        <v>9.85</v>
      </c>
      <c r="L9" s="34">
        <v>5.91</v>
      </c>
      <c r="M9" s="34">
        <v>4.441</v>
      </c>
      <c r="N9" s="35">
        <f t="shared" si="2"/>
        <v>393.76800000000003</v>
      </c>
      <c r="O9" s="36">
        <f t="shared" si="0"/>
        <v>12.486265149600001</v>
      </c>
      <c r="P9" s="37">
        <f t="shared" si="1"/>
        <v>473.2699999999999</v>
      </c>
      <c r="Q9" s="38"/>
    </row>
    <row r="10" spans="1:17" ht="15" customHeight="1">
      <c r="A10" s="32">
        <v>2509</v>
      </c>
      <c r="B10" s="34">
        <v>4.614</v>
      </c>
      <c r="C10" s="34">
        <v>20.844</v>
      </c>
      <c r="D10" s="34">
        <v>17.816</v>
      </c>
      <c r="E10" s="34">
        <v>13.007</v>
      </c>
      <c r="F10" s="34">
        <v>30.469</v>
      </c>
      <c r="G10" s="34">
        <v>253.238</v>
      </c>
      <c r="H10" s="34">
        <v>85.354</v>
      </c>
      <c r="I10" s="34">
        <v>15.885</v>
      </c>
      <c r="J10" s="34">
        <v>12.204</v>
      </c>
      <c r="K10" s="34">
        <v>8.23</v>
      </c>
      <c r="L10" s="34">
        <v>5.43</v>
      </c>
      <c r="M10" s="34">
        <v>4.678</v>
      </c>
      <c r="N10" s="35">
        <f t="shared" si="2"/>
        <v>471.769</v>
      </c>
      <c r="O10" s="36">
        <f t="shared" si="0"/>
        <v>14.9596534593</v>
      </c>
      <c r="P10" s="37">
        <f t="shared" si="1"/>
        <v>473.2699999999999</v>
      </c>
      <c r="Q10" s="38"/>
    </row>
    <row r="11" spans="1:17" ht="15" customHeight="1">
      <c r="A11" s="32">
        <v>2510</v>
      </c>
      <c r="B11" s="34">
        <v>4.61</v>
      </c>
      <c r="C11" s="34">
        <v>20.8</v>
      </c>
      <c r="D11" s="34">
        <v>17.8</v>
      </c>
      <c r="E11" s="34">
        <v>13</v>
      </c>
      <c r="F11" s="34">
        <v>30.5</v>
      </c>
      <c r="G11" s="34">
        <v>253</v>
      </c>
      <c r="H11" s="34">
        <v>85.3</v>
      </c>
      <c r="I11" s="34">
        <v>15.9</v>
      </c>
      <c r="J11" s="34">
        <v>12.2</v>
      </c>
      <c r="K11" s="34">
        <v>8.14</v>
      </c>
      <c r="L11" s="34">
        <v>5.43</v>
      </c>
      <c r="M11" s="34">
        <v>4.68</v>
      </c>
      <c r="N11" s="35">
        <f t="shared" si="2"/>
        <v>471.36</v>
      </c>
      <c r="O11" s="36">
        <f t="shared" si="0"/>
        <v>14.946684192000001</v>
      </c>
      <c r="P11" s="37">
        <f t="shared" si="1"/>
        <v>473.2699999999999</v>
      </c>
      <c r="Q11" s="38"/>
    </row>
    <row r="12" spans="1:17" ht="15" customHeight="1">
      <c r="A12" s="32">
        <v>2511</v>
      </c>
      <c r="B12" s="34">
        <v>9.88</v>
      </c>
      <c r="C12" s="34">
        <v>20.2</v>
      </c>
      <c r="D12" s="34">
        <v>29.9</v>
      </c>
      <c r="E12" s="34">
        <v>20</v>
      </c>
      <c r="F12" s="34">
        <v>67.7</v>
      </c>
      <c r="G12" s="34">
        <v>91.9</v>
      </c>
      <c r="H12" s="34">
        <v>54.3</v>
      </c>
      <c r="I12" s="34">
        <v>21.1</v>
      </c>
      <c r="J12" s="34">
        <v>16.4</v>
      </c>
      <c r="K12" s="34">
        <v>7.86</v>
      </c>
      <c r="L12" s="34">
        <v>4.47</v>
      </c>
      <c r="M12" s="34">
        <v>2.74</v>
      </c>
      <c r="N12" s="35">
        <f t="shared" si="2"/>
        <v>346.45000000000005</v>
      </c>
      <c r="O12" s="36">
        <f t="shared" si="0"/>
        <v>10.985825565</v>
      </c>
      <c r="P12" s="37">
        <f t="shared" si="1"/>
        <v>473.2699999999999</v>
      </c>
      <c r="Q12" s="38"/>
    </row>
    <row r="13" spans="1:17" ht="15" customHeight="1">
      <c r="A13" s="32">
        <v>2512</v>
      </c>
      <c r="B13" s="34">
        <v>2.88</v>
      </c>
      <c r="C13" s="34">
        <v>12.6</v>
      </c>
      <c r="D13" s="34">
        <v>34.5</v>
      </c>
      <c r="E13" s="34">
        <v>22.6</v>
      </c>
      <c r="F13" s="34">
        <v>108</v>
      </c>
      <c r="G13" s="34">
        <v>51.84</v>
      </c>
      <c r="H13" s="34">
        <v>55.4</v>
      </c>
      <c r="I13" s="34">
        <v>28.9</v>
      </c>
      <c r="J13" s="34">
        <v>16.1</v>
      </c>
      <c r="K13" s="34">
        <v>10.3</v>
      </c>
      <c r="L13" s="34">
        <v>5.74</v>
      </c>
      <c r="M13" s="34">
        <v>4.09</v>
      </c>
      <c r="N13" s="35">
        <f t="shared" si="2"/>
        <v>352.95</v>
      </c>
      <c r="O13" s="36">
        <f t="shared" si="0"/>
        <v>11.191938615</v>
      </c>
      <c r="P13" s="37">
        <f t="shared" si="1"/>
        <v>473.2699999999999</v>
      </c>
      <c r="Q13" s="38"/>
    </row>
    <row r="14" spans="1:17" ht="15" customHeight="1">
      <c r="A14" s="32">
        <v>2513</v>
      </c>
      <c r="B14" s="34">
        <v>9.21</v>
      </c>
      <c r="C14" s="34">
        <v>60</v>
      </c>
      <c r="D14" s="34">
        <v>110</v>
      </c>
      <c r="E14" s="34">
        <v>74.4</v>
      </c>
      <c r="F14" s="34">
        <v>266.63</v>
      </c>
      <c r="G14" s="34">
        <v>187.142</v>
      </c>
      <c r="H14" s="34">
        <v>67.6</v>
      </c>
      <c r="I14" s="34">
        <v>39</v>
      </c>
      <c r="J14" s="34">
        <v>42.5</v>
      </c>
      <c r="K14" s="34">
        <v>19.1</v>
      </c>
      <c r="L14" s="34">
        <v>9.81</v>
      </c>
      <c r="M14" s="34">
        <v>8.54</v>
      </c>
      <c r="N14" s="35">
        <f t="shared" si="2"/>
        <v>893.932</v>
      </c>
      <c r="O14" s="36">
        <f t="shared" si="0"/>
        <v>28.3463155404</v>
      </c>
      <c r="P14" s="37">
        <f t="shared" si="1"/>
        <v>473.2699999999999</v>
      </c>
      <c r="Q14" s="38"/>
    </row>
    <row r="15" spans="1:17" ht="15" customHeight="1">
      <c r="A15" s="32">
        <v>2514</v>
      </c>
      <c r="B15" s="34">
        <v>8.778</v>
      </c>
      <c r="C15" s="34">
        <v>20</v>
      </c>
      <c r="D15" s="34">
        <v>15.9</v>
      </c>
      <c r="E15" s="34">
        <v>93.9</v>
      </c>
      <c r="F15" s="34">
        <v>240</v>
      </c>
      <c r="G15" s="34">
        <v>192</v>
      </c>
      <c r="H15" s="34">
        <v>153</v>
      </c>
      <c r="I15" s="34">
        <v>45.9</v>
      </c>
      <c r="J15" s="34">
        <v>22.943</v>
      </c>
      <c r="K15" s="34">
        <v>19.129</v>
      </c>
      <c r="L15" s="34">
        <v>9.983</v>
      </c>
      <c r="M15" s="34">
        <v>8.312</v>
      </c>
      <c r="N15" s="35">
        <f t="shared" si="2"/>
        <v>829.8449999999999</v>
      </c>
      <c r="O15" s="36">
        <f t="shared" si="0"/>
        <v>26.3141359965</v>
      </c>
      <c r="P15" s="37">
        <f t="shared" si="1"/>
        <v>473.2699999999999</v>
      </c>
      <c r="Q15" s="38"/>
    </row>
    <row r="16" spans="1:17" ht="15" customHeight="1">
      <c r="A16" s="32">
        <v>2515</v>
      </c>
      <c r="B16" s="34">
        <v>17.5</v>
      </c>
      <c r="C16" s="34">
        <v>9.84</v>
      </c>
      <c r="D16" s="34">
        <v>9.72</v>
      </c>
      <c r="E16" s="34">
        <v>8.54</v>
      </c>
      <c r="F16" s="34">
        <v>43.1</v>
      </c>
      <c r="G16" s="34">
        <v>110</v>
      </c>
      <c r="H16" s="34">
        <v>89.1</v>
      </c>
      <c r="I16" s="34">
        <v>57.4</v>
      </c>
      <c r="J16" s="34">
        <v>25.8</v>
      </c>
      <c r="K16" s="34">
        <v>14.1</v>
      </c>
      <c r="L16" s="34">
        <v>10.6</v>
      </c>
      <c r="M16" s="34">
        <v>15.6</v>
      </c>
      <c r="N16" s="35">
        <f t="shared" si="2"/>
        <v>411.3</v>
      </c>
      <c r="O16" s="36">
        <f t="shared" si="0"/>
        <v>13.04219961</v>
      </c>
      <c r="P16" s="37">
        <f t="shared" si="1"/>
        <v>473.2699999999999</v>
      </c>
      <c r="Q16" s="38"/>
    </row>
    <row r="17" spans="1:17" ht="15" customHeight="1">
      <c r="A17" s="32">
        <v>2516</v>
      </c>
      <c r="B17" s="34">
        <v>30.4</v>
      </c>
      <c r="C17" s="34">
        <v>23.4</v>
      </c>
      <c r="D17" s="34">
        <v>14.2</v>
      </c>
      <c r="E17" s="34">
        <v>87</v>
      </c>
      <c r="F17" s="34">
        <v>458.577</v>
      </c>
      <c r="G17" s="34">
        <v>364.781</v>
      </c>
      <c r="H17" s="34">
        <v>102.401</v>
      </c>
      <c r="I17" s="34">
        <v>26.1</v>
      </c>
      <c r="J17" s="34">
        <v>26.4</v>
      </c>
      <c r="K17" s="34">
        <v>21.2</v>
      </c>
      <c r="L17" s="34">
        <v>14.3</v>
      </c>
      <c r="M17" s="34">
        <v>20.6</v>
      </c>
      <c r="N17" s="35">
        <f t="shared" si="2"/>
        <v>1189.359</v>
      </c>
      <c r="O17" s="36">
        <f t="shared" si="0"/>
        <v>37.714217082299996</v>
      </c>
      <c r="P17" s="37">
        <f t="shared" si="1"/>
        <v>473.2699999999999</v>
      </c>
      <c r="Q17" s="38"/>
    </row>
    <row r="18" spans="1:17" ht="15" customHeight="1">
      <c r="A18" s="32">
        <v>2517</v>
      </c>
      <c r="B18" s="34">
        <v>24</v>
      </c>
      <c r="C18" s="34">
        <v>44.6</v>
      </c>
      <c r="D18" s="34">
        <v>46.6</v>
      </c>
      <c r="E18" s="34">
        <v>49.542</v>
      </c>
      <c r="F18" s="34">
        <v>151</v>
      </c>
      <c r="G18" s="34">
        <v>114</v>
      </c>
      <c r="H18" s="34">
        <v>24.6</v>
      </c>
      <c r="I18" s="34">
        <v>93.2</v>
      </c>
      <c r="J18" s="34">
        <v>17.3</v>
      </c>
      <c r="K18" s="34">
        <v>43.7</v>
      </c>
      <c r="L18" s="34">
        <v>17.1</v>
      </c>
      <c r="M18" s="34">
        <v>22.5</v>
      </c>
      <c r="N18" s="35">
        <f t="shared" si="2"/>
        <v>648.142</v>
      </c>
      <c r="O18" s="36">
        <f t="shared" si="0"/>
        <v>20.552388377400003</v>
      </c>
      <c r="P18" s="37">
        <f t="shared" si="1"/>
        <v>473.2699999999999</v>
      </c>
      <c r="Q18" s="38"/>
    </row>
    <row r="19" spans="1:17" ht="15" customHeight="1">
      <c r="A19" s="32">
        <v>2518</v>
      </c>
      <c r="B19" s="34">
        <v>21.1</v>
      </c>
      <c r="C19" s="34">
        <v>16.6</v>
      </c>
      <c r="D19" s="34">
        <v>75.3</v>
      </c>
      <c r="E19" s="34">
        <v>60.3</v>
      </c>
      <c r="F19" s="34">
        <v>317</v>
      </c>
      <c r="G19" s="34">
        <v>314</v>
      </c>
      <c r="H19" s="34">
        <v>160</v>
      </c>
      <c r="I19" s="34">
        <v>54.6</v>
      </c>
      <c r="J19" s="34">
        <v>44.1</v>
      </c>
      <c r="K19" s="34">
        <v>23</v>
      </c>
      <c r="L19" s="34">
        <v>16</v>
      </c>
      <c r="M19" s="34">
        <v>18</v>
      </c>
      <c r="N19" s="35">
        <f t="shared" si="2"/>
        <v>1120</v>
      </c>
      <c r="O19" s="36">
        <f t="shared" si="0"/>
        <v>35.514864</v>
      </c>
      <c r="P19" s="37">
        <f t="shared" si="1"/>
        <v>473.2699999999999</v>
      </c>
      <c r="Q19" s="38"/>
    </row>
    <row r="20" spans="1:17" ht="15" customHeight="1">
      <c r="A20" s="32">
        <v>2519</v>
      </c>
      <c r="B20" s="34">
        <v>27.2</v>
      </c>
      <c r="C20" s="34">
        <v>16.6</v>
      </c>
      <c r="D20" s="34">
        <v>20.8</v>
      </c>
      <c r="E20" s="34">
        <v>16.1</v>
      </c>
      <c r="F20" s="34">
        <v>38.5</v>
      </c>
      <c r="G20" s="34">
        <v>85.1</v>
      </c>
      <c r="H20" s="34">
        <v>113</v>
      </c>
      <c r="I20" s="34">
        <v>69.6</v>
      </c>
      <c r="J20" s="34">
        <v>24.7</v>
      </c>
      <c r="K20" s="34">
        <v>28</v>
      </c>
      <c r="L20" s="34">
        <v>13.9</v>
      </c>
      <c r="M20" s="34">
        <v>13.5</v>
      </c>
      <c r="N20" s="35">
        <f t="shared" si="2"/>
        <v>466.99999999999994</v>
      </c>
      <c r="O20" s="36">
        <f t="shared" si="0"/>
        <v>14.808429899999998</v>
      </c>
      <c r="P20" s="37">
        <f t="shared" si="1"/>
        <v>473.2699999999999</v>
      </c>
      <c r="Q20" s="38"/>
    </row>
    <row r="21" spans="1:17" ht="15" customHeight="1">
      <c r="A21" s="32">
        <v>2520</v>
      </c>
      <c r="B21" s="34">
        <v>11.5</v>
      </c>
      <c r="C21" s="34">
        <v>18.9</v>
      </c>
      <c r="D21" s="34">
        <v>24.3</v>
      </c>
      <c r="E21" s="34">
        <v>30.3</v>
      </c>
      <c r="F21" s="34">
        <v>36.8</v>
      </c>
      <c r="G21" s="34">
        <v>134</v>
      </c>
      <c r="H21" s="34">
        <v>161</v>
      </c>
      <c r="I21" s="34">
        <v>65.6</v>
      </c>
      <c r="J21" s="34">
        <v>52.2</v>
      </c>
      <c r="K21" s="34">
        <v>9.81</v>
      </c>
      <c r="L21" s="34">
        <v>12.8</v>
      </c>
      <c r="M21" s="34">
        <v>10.9</v>
      </c>
      <c r="N21" s="35">
        <f t="shared" si="2"/>
        <v>568.1099999999999</v>
      </c>
      <c r="O21" s="36">
        <f t="shared" si="0"/>
        <v>18.014597666999997</v>
      </c>
      <c r="P21" s="37">
        <f t="shared" si="1"/>
        <v>473.2699999999999</v>
      </c>
      <c r="Q21" s="38"/>
    </row>
    <row r="22" spans="1:17" ht="15" customHeight="1">
      <c r="A22" s="32">
        <v>2521</v>
      </c>
      <c r="B22" s="34">
        <v>21.74</v>
      </c>
      <c r="C22" s="34">
        <v>24.64</v>
      </c>
      <c r="D22" s="34">
        <v>28.68</v>
      </c>
      <c r="E22" s="34">
        <v>135.23</v>
      </c>
      <c r="F22" s="34">
        <v>157.69</v>
      </c>
      <c r="G22" s="34">
        <v>105</v>
      </c>
      <c r="H22" s="34">
        <v>58.6</v>
      </c>
      <c r="I22" s="34">
        <v>20.96</v>
      </c>
      <c r="J22" s="34">
        <v>8.4</v>
      </c>
      <c r="K22" s="34">
        <v>19.15</v>
      </c>
      <c r="L22" s="34">
        <v>9.67</v>
      </c>
      <c r="M22" s="34">
        <v>10.67</v>
      </c>
      <c r="N22" s="35">
        <f t="shared" si="2"/>
        <v>600.43</v>
      </c>
      <c r="O22" s="36">
        <f t="shared" si="0"/>
        <v>19.039455171</v>
      </c>
      <c r="P22" s="37">
        <f t="shared" si="1"/>
        <v>473.2699999999999</v>
      </c>
      <c r="Q22" s="38"/>
    </row>
    <row r="23" spans="1:17" ht="15" customHeight="1">
      <c r="A23" s="32">
        <v>2522</v>
      </c>
      <c r="B23" s="34">
        <v>11.83</v>
      </c>
      <c r="C23" s="34">
        <v>7.43</v>
      </c>
      <c r="D23" s="34">
        <v>47.14</v>
      </c>
      <c r="E23" s="34">
        <v>16.04</v>
      </c>
      <c r="F23" s="34">
        <v>44.48</v>
      </c>
      <c r="G23" s="34">
        <v>27.16</v>
      </c>
      <c r="H23" s="34">
        <v>17.75</v>
      </c>
      <c r="I23" s="34">
        <v>6.73</v>
      </c>
      <c r="J23" s="34">
        <v>3.55</v>
      </c>
      <c r="K23" s="34">
        <v>9.61</v>
      </c>
      <c r="L23" s="34">
        <v>10.57</v>
      </c>
      <c r="M23" s="34">
        <v>13.38</v>
      </c>
      <c r="N23" s="35">
        <f t="shared" si="2"/>
        <v>215.66999999999996</v>
      </c>
      <c r="O23" s="36">
        <f t="shared" si="0"/>
        <v>6.838830998999999</v>
      </c>
      <c r="P23" s="37">
        <f t="shared" si="1"/>
        <v>473.2699999999999</v>
      </c>
      <c r="Q23" s="38"/>
    </row>
    <row r="24" spans="1:17" ht="15" customHeight="1">
      <c r="A24" s="32">
        <v>2523</v>
      </c>
      <c r="B24" s="34">
        <v>3.88</v>
      </c>
      <c r="C24" s="34">
        <v>5.08</v>
      </c>
      <c r="D24" s="34">
        <v>12.27</v>
      </c>
      <c r="E24" s="34">
        <v>14.82</v>
      </c>
      <c r="F24" s="34">
        <v>19.11</v>
      </c>
      <c r="G24" s="34">
        <v>130.88</v>
      </c>
      <c r="H24" s="34">
        <v>17.35</v>
      </c>
      <c r="I24" s="34">
        <v>23.77</v>
      </c>
      <c r="J24" s="34">
        <v>16.13</v>
      </c>
      <c r="K24" s="34">
        <v>8.64</v>
      </c>
      <c r="L24" s="34">
        <v>12.95</v>
      </c>
      <c r="M24" s="34">
        <v>7.04</v>
      </c>
      <c r="N24" s="35">
        <f t="shared" si="2"/>
        <v>271.92</v>
      </c>
      <c r="O24" s="36">
        <f t="shared" si="0"/>
        <v>8.622501624</v>
      </c>
      <c r="P24" s="37">
        <f t="shared" si="1"/>
        <v>473.2699999999999</v>
      </c>
      <c r="Q24" s="38"/>
    </row>
    <row r="25" spans="1:17" ht="15" customHeight="1">
      <c r="A25" s="32">
        <v>2524</v>
      </c>
      <c r="B25" s="34">
        <v>8.6</v>
      </c>
      <c r="C25" s="34">
        <v>5.24</v>
      </c>
      <c r="D25" s="34">
        <v>11.96</v>
      </c>
      <c r="E25" s="34">
        <v>124.97</v>
      </c>
      <c r="F25" s="34">
        <v>95.61</v>
      </c>
      <c r="G25" s="34">
        <v>44.09</v>
      </c>
      <c r="H25" s="34">
        <v>49.02</v>
      </c>
      <c r="I25" s="34">
        <v>38.68</v>
      </c>
      <c r="J25" s="34">
        <v>13.95</v>
      </c>
      <c r="K25" s="34">
        <v>11.3</v>
      </c>
      <c r="L25" s="34">
        <v>7.56</v>
      </c>
      <c r="M25" s="34">
        <v>11.19</v>
      </c>
      <c r="N25" s="35">
        <f t="shared" si="2"/>
        <v>422.17</v>
      </c>
      <c r="O25" s="36">
        <f t="shared" si="0"/>
        <v>13.386884049</v>
      </c>
      <c r="P25" s="37">
        <f t="shared" si="1"/>
        <v>473.2699999999999</v>
      </c>
      <c r="Q25" s="38"/>
    </row>
    <row r="26" spans="1:17" ht="15" customHeight="1">
      <c r="A26" s="32">
        <v>2525</v>
      </c>
      <c r="B26" s="34">
        <v>9.87</v>
      </c>
      <c r="C26" s="34">
        <v>8.97</v>
      </c>
      <c r="D26" s="34">
        <v>10.88</v>
      </c>
      <c r="E26" s="34">
        <v>17.9</v>
      </c>
      <c r="F26" s="34">
        <v>15.24</v>
      </c>
      <c r="G26" s="34">
        <v>47.77</v>
      </c>
      <c r="H26" s="34">
        <v>39.62</v>
      </c>
      <c r="I26" s="34">
        <v>9.09</v>
      </c>
      <c r="J26" s="34">
        <v>1.59</v>
      </c>
      <c r="K26" s="34">
        <v>12.5</v>
      </c>
      <c r="L26" s="34">
        <v>11.83</v>
      </c>
      <c r="M26" s="34">
        <v>11.61</v>
      </c>
      <c r="N26" s="35">
        <f t="shared" si="2"/>
        <v>196.87</v>
      </c>
      <c r="O26" s="36">
        <f t="shared" si="0"/>
        <v>6.242688639</v>
      </c>
      <c r="P26" s="37">
        <f t="shared" si="1"/>
        <v>473.2699999999999</v>
      </c>
      <c r="Q26" s="38"/>
    </row>
    <row r="27" spans="1:17" ht="15" customHeight="1">
      <c r="A27" s="32">
        <v>2526</v>
      </c>
      <c r="B27" s="34">
        <v>4.27</v>
      </c>
      <c r="C27" s="34">
        <v>0.13</v>
      </c>
      <c r="D27" s="34">
        <v>0.13</v>
      </c>
      <c r="E27" s="34">
        <v>0.13</v>
      </c>
      <c r="F27" s="34">
        <v>1.73</v>
      </c>
      <c r="G27" s="34">
        <v>11.78</v>
      </c>
      <c r="H27" s="34">
        <v>26.22</v>
      </c>
      <c r="I27" s="34">
        <v>25.61</v>
      </c>
      <c r="J27" s="34">
        <v>6.55</v>
      </c>
      <c r="K27" s="34">
        <v>1.57</v>
      </c>
      <c r="L27" s="34">
        <v>3.29</v>
      </c>
      <c r="M27" s="34">
        <v>4.6</v>
      </c>
      <c r="N27" s="35">
        <f t="shared" si="2"/>
        <v>86.00999999999999</v>
      </c>
      <c r="O27" s="36">
        <f t="shared" si="0"/>
        <v>2.727351297</v>
      </c>
      <c r="P27" s="37">
        <f t="shared" si="1"/>
        <v>473.2699999999999</v>
      </c>
      <c r="Q27" s="38"/>
    </row>
    <row r="28" spans="1:17" ht="15" customHeight="1">
      <c r="A28" s="32">
        <v>2527</v>
      </c>
      <c r="B28" s="34">
        <v>1.45</v>
      </c>
      <c r="C28" s="34">
        <v>0.46</v>
      </c>
      <c r="D28" s="34">
        <v>3.78</v>
      </c>
      <c r="E28" s="34">
        <v>22.73</v>
      </c>
      <c r="F28" s="34">
        <v>62.34</v>
      </c>
      <c r="G28" s="34">
        <v>39.61</v>
      </c>
      <c r="H28" s="34">
        <v>76.84</v>
      </c>
      <c r="I28" s="34">
        <v>10.75</v>
      </c>
      <c r="J28" s="34">
        <v>7.13</v>
      </c>
      <c r="K28" s="34">
        <v>8.02</v>
      </c>
      <c r="L28" s="34">
        <v>3.94</v>
      </c>
      <c r="M28" s="34">
        <v>8.43</v>
      </c>
      <c r="N28" s="35">
        <f t="shared" si="2"/>
        <v>245.48000000000002</v>
      </c>
      <c r="O28" s="36">
        <f t="shared" si="0"/>
        <v>7.7840971560000005</v>
      </c>
      <c r="P28" s="37">
        <f t="shared" si="1"/>
        <v>473.2699999999999</v>
      </c>
      <c r="Q28" s="38"/>
    </row>
    <row r="29" spans="1:17" ht="15" customHeight="1">
      <c r="A29" s="32">
        <v>2528</v>
      </c>
      <c r="B29" s="34">
        <v>4.45</v>
      </c>
      <c r="C29" s="34">
        <v>2.55</v>
      </c>
      <c r="D29" s="34">
        <v>30.93</v>
      </c>
      <c r="E29" s="34">
        <v>40.04</v>
      </c>
      <c r="F29" s="34">
        <v>26.54</v>
      </c>
      <c r="G29" s="34">
        <v>146.91</v>
      </c>
      <c r="H29" s="34">
        <v>69.89</v>
      </c>
      <c r="I29" s="34">
        <v>76.06</v>
      </c>
      <c r="J29" s="34">
        <v>27.69</v>
      </c>
      <c r="K29" s="34">
        <v>11.93</v>
      </c>
      <c r="L29" s="34">
        <v>7.33</v>
      </c>
      <c r="M29" s="34">
        <v>4.91</v>
      </c>
      <c r="N29" s="35">
        <f t="shared" si="2"/>
        <v>449.23</v>
      </c>
      <c r="O29" s="36">
        <f t="shared" si="0"/>
        <v>14.244948531</v>
      </c>
      <c r="P29" s="37">
        <f t="shared" si="1"/>
        <v>473.2699999999999</v>
      </c>
      <c r="Q29" s="38"/>
    </row>
    <row r="30" spans="1:17" ht="15" customHeight="1">
      <c r="A30" s="32">
        <v>2546</v>
      </c>
      <c r="B30" s="34">
        <v>9.057</v>
      </c>
      <c r="C30" s="34">
        <v>16.361</v>
      </c>
      <c r="D30" s="34">
        <v>22.276</v>
      </c>
      <c r="E30" s="34">
        <v>16.698</v>
      </c>
      <c r="F30" s="34">
        <v>16.441</v>
      </c>
      <c r="G30" s="34">
        <v>187.127</v>
      </c>
      <c r="H30" s="34">
        <v>14.489</v>
      </c>
      <c r="I30" s="34">
        <v>6.581</v>
      </c>
      <c r="J30" s="34">
        <v>6.477</v>
      </c>
      <c r="K30" s="34">
        <v>10.187</v>
      </c>
      <c r="L30" s="34">
        <v>9.926</v>
      </c>
      <c r="M30" s="34">
        <v>9.247</v>
      </c>
      <c r="N30" s="35">
        <f>SUM(B30:M30)</f>
        <v>324.867</v>
      </c>
      <c r="O30" s="36">
        <f aca="true" t="shared" si="3" ref="O30:O46">+N30*0.0317097</f>
        <v>10.3014351099</v>
      </c>
      <c r="P30" s="37">
        <f t="shared" si="1"/>
        <v>473.2699999999999</v>
      </c>
      <c r="Q30" s="38"/>
    </row>
    <row r="31" spans="1:17" ht="15" customHeight="1">
      <c r="A31" s="32">
        <v>2547</v>
      </c>
      <c r="B31" s="34">
        <v>6.97</v>
      </c>
      <c r="C31" s="34">
        <v>3.26</v>
      </c>
      <c r="D31" s="34">
        <v>6.279</v>
      </c>
      <c r="E31" s="34">
        <v>33.628</v>
      </c>
      <c r="F31" s="34">
        <v>88.106</v>
      </c>
      <c r="G31" s="34">
        <v>91.559</v>
      </c>
      <c r="H31" s="34">
        <v>23.839</v>
      </c>
      <c r="I31" s="34">
        <v>9.81</v>
      </c>
      <c r="J31" s="34">
        <v>12.505</v>
      </c>
      <c r="K31" s="34">
        <v>7.811</v>
      </c>
      <c r="L31" s="34">
        <v>7.951</v>
      </c>
      <c r="M31" s="34">
        <v>8.445</v>
      </c>
      <c r="N31" s="35">
        <f aca="true" t="shared" si="4" ref="N31:N41">SUM(B31:M31)</f>
        <v>300.16299999999995</v>
      </c>
      <c r="O31" s="36">
        <f t="shared" si="3"/>
        <v>9.518078681099999</v>
      </c>
      <c r="P31" s="37">
        <f t="shared" si="1"/>
        <v>473.2699999999999</v>
      </c>
      <c r="Q31" s="38"/>
    </row>
    <row r="32" spans="1:17" ht="15" customHeight="1">
      <c r="A32" s="32">
        <v>2548</v>
      </c>
      <c r="B32" s="34">
        <v>9.514368000000001</v>
      </c>
      <c r="C32" s="34">
        <v>6.079103999999999</v>
      </c>
      <c r="D32" s="34">
        <v>8.781695999999997</v>
      </c>
      <c r="E32" s="34">
        <v>15.17356799999999</v>
      </c>
      <c r="F32" s="34">
        <v>90.52646400000002</v>
      </c>
      <c r="G32" s="34">
        <v>349.398144</v>
      </c>
      <c r="H32" s="34">
        <v>111.71519999999997</v>
      </c>
      <c r="I32" s="34">
        <v>79.26681599999999</v>
      </c>
      <c r="J32" s="34">
        <v>33.509376</v>
      </c>
      <c r="K32" s="34">
        <v>13.879296000000004</v>
      </c>
      <c r="L32" s="34">
        <v>13.585536000000001</v>
      </c>
      <c r="M32" s="34">
        <v>14.625791999999999</v>
      </c>
      <c r="N32" s="35">
        <f t="shared" si="4"/>
        <v>746.05536</v>
      </c>
      <c r="O32" s="36">
        <f t="shared" si="3"/>
        <v>23.657191648991997</v>
      </c>
      <c r="P32" s="37">
        <f t="shared" si="1"/>
        <v>473.2699999999999</v>
      </c>
      <c r="Q32" s="38"/>
    </row>
    <row r="33" spans="1:17" ht="15" customHeight="1">
      <c r="A33" s="32">
        <v>2549</v>
      </c>
      <c r="B33" s="34">
        <v>8.160479999999994</v>
      </c>
      <c r="C33" s="34">
        <v>47.52864</v>
      </c>
      <c r="D33" s="34">
        <v>37.83024000000002</v>
      </c>
      <c r="E33" s="34">
        <v>17.979839999999957</v>
      </c>
      <c r="F33" s="34">
        <v>137.60928</v>
      </c>
      <c r="G33" s="34">
        <v>284.35536</v>
      </c>
      <c r="H33" s="34">
        <v>52.073279999999954</v>
      </c>
      <c r="I33" s="34">
        <v>26.835840000000005</v>
      </c>
      <c r="J33" s="34">
        <v>19.833120000000005</v>
      </c>
      <c r="K33" s="34">
        <v>9.629280000000001</v>
      </c>
      <c r="L33" s="34">
        <v>9.849600000000002</v>
      </c>
      <c r="M33" s="34">
        <v>11.46096</v>
      </c>
      <c r="N33" s="35">
        <f t="shared" si="4"/>
        <v>663.1459199999999</v>
      </c>
      <c r="O33" s="36">
        <f t="shared" si="3"/>
        <v>21.028158179423997</v>
      </c>
      <c r="P33" s="37">
        <f t="shared" si="1"/>
        <v>473.2699999999999</v>
      </c>
      <c r="Q33" s="38"/>
    </row>
    <row r="34" spans="1:17" ht="15" customHeight="1">
      <c r="A34" s="32">
        <v>2550</v>
      </c>
      <c r="B34" s="39">
        <v>5.562432</v>
      </c>
      <c r="C34" s="39">
        <v>4.704479999999998</v>
      </c>
      <c r="D34" s="39">
        <v>40.17340800000001</v>
      </c>
      <c r="E34" s="39">
        <v>18.593280000000004</v>
      </c>
      <c r="F34" s="39">
        <v>35.51558400000001</v>
      </c>
      <c r="G34" s="39">
        <v>45.94752000000002</v>
      </c>
      <c r="H34" s="39">
        <v>32.670431999999984</v>
      </c>
      <c r="I34" s="39">
        <v>26.499743999999993</v>
      </c>
      <c r="J34" s="39">
        <v>8.495712</v>
      </c>
      <c r="K34" s="39">
        <v>8.385983999999999</v>
      </c>
      <c r="L34" s="39">
        <v>6.487776000000001</v>
      </c>
      <c r="M34" s="39">
        <v>6.618239999999999</v>
      </c>
      <c r="N34" s="35">
        <f t="shared" si="4"/>
        <v>239.654592</v>
      </c>
      <c r="O34" s="36">
        <f t="shared" si="3"/>
        <v>7.5993752159424</v>
      </c>
      <c r="P34" s="37">
        <f t="shared" si="1"/>
        <v>473.2699999999999</v>
      </c>
      <c r="Q34" s="38"/>
    </row>
    <row r="35" spans="1:17" ht="15" customHeight="1">
      <c r="A35" s="32">
        <v>2551</v>
      </c>
      <c r="B35" s="39">
        <v>6.825600000000005</v>
      </c>
      <c r="C35" s="39">
        <v>2.5280640000000005</v>
      </c>
      <c r="D35" s="39">
        <v>8.389439999999999</v>
      </c>
      <c r="E35" s="39">
        <v>9.24739199999998</v>
      </c>
      <c r="F35" s="39">
        <v>10.881216</v>
      </c>
      <c r="G35" s="39">
        <v>51.48748800000001</v>
      </c>
      <c r="H35" s="39">
        <v>34.413984</v>
      </c>
      <c r="I35" s="39">
        <v>48.595679999999994</v>
      </c>
      <c r="J35" s="39">
        <v>20.201183999999998</v>
      </c>
      <c r="K35" s="39">
        <v>22.059647999999996</v>
      </c>
      <c r="L35" s="39">
        <v>20.145024000000003</v>
      </c>
      <c r="M35" s="39">
        <v>23.716799999999996</v>
      </c>
      <c r="N35" s="35">
        <f t="shared" si="4"/>
        <v>258.49152</v>
      </c>
      <c r="O35" s="36">
        <f t="shared" si="3"/>
        <v>8.196688551744</v>
      </c>
      <c r="P35" s="37">
        <f t="shared" si="1"/>
        <v>473.2699999999999</v>
      </c>
      <c r="Q35" s="38"/>
    </row>
    <row r="36" spans="1:17" ht="15" customHeight="1">
      <c r="A36" s="32">
        <v>2552</v>
      </c>
      <c r="B36" s="39">
        <v>19.896192</v>
      </c>
      <c r="C36" s="39">
        <v>2.3975999999999984</v>
      </c>
      <c r="D36" s="39">
        <v>45.140544000000006</v>
      </c>
      <c r="E36" s="39">
        <v>24.207552000000145</v>
      </c>
      <c r="F36" s="39">
        <v>21.62073599999999</v>
      </c>
      <c r="G36" s="39">
        <v>28.53705600000002</v>
      </c>
      <c r="H36" s="39">
        <v>31.594752</v>
      </c>
      <c r="I36" s="39">
        <v>9.257760000000001</v>
      </c>
      <c r="J36" s="39">
        <v>12.40704</v>
      </c>
      <c r="K36" s="39">
        <v>7.853760000000001</v>
      </c>
      <c r="L36" s="39">
        <v>9.468576</v>
      </c>
      <c r="M36" s="39">
        <v>11.290751999999998</v>
      </c>
      <c r="N36" s="35">
        <f t="shared" si="4"/>
        <v>223.67232000000016</v>
      </c>
      <c r="O36" s="36">
        <f t="shared" si="3"/>
        <v>7.092582165504005</v>
      </c>
      <c r="P36" s="37">
        <f t="shared" si="1"/>
        <v>473.2699999999999</v>
      </c>
      <c r="Q36" s="38"/>
    </row>
    <row r="37" spans="1:17" ht="15" customHeight="1">
      <c r="A37" s="32">
        <v>2553</v>
      </c>
      <c r="B37" s="39">
        <v>9.009792000000003</v>
      </c>
      <c r="C37" s="39">
        <v>3.98304</v>
      </c>
      <c r="D37" s="39">
        <v>12.119328</v>
      </c>
      <c r="E37" s="39">
        <v>7.119360000000002</v>
      </c>
      <c r="F37" s="39">
        <v>153.74016000000003</v>
      </c>
      <c r="G37" s="39">
        <v>145.151136</v>
      </c>
      <c r="H37" s="39">
        <v>30.907008000000005</v>
      </c>
      <c r="I37" s="39">
        <v>34.80364799999999</v>
      </c>
      <c r="J37" s="39">
        <v>17.512415999999998</v>
      </c>
      <c r="K37" s="39">
        <v>5.642783999999999</v>
      </c>
      <c r="L37" s="39">
        <v>6.271776000000001</v>
      </c>
      <c r="M37" s="39">
        <v>12.192768</v>
      </c>
      <c r="N37" s="35">
        <f t="shared" si="4"/>
        <v>438.45321600000005</v>
      </c>
      <c r="O37" s="36">
        <f t="shared" si="3"/>
        <v>13.903219943395202</v>
      </c>
      <c r="P37" s="37">
        <f t="shared" si="1"/>
        <v>473.2699999999999</v>
      </c>
      <c r="Q37" s="38"/>
    </row>
    <row r="38" spans="1:17" ht="15" customHeight="1">
      <c r="A38" s="32">
        <v>2554</v>
      </c>
      <c r="B38" s="39">
        <v>60.4584</v>
      </c>
      <c r="C38" s="39">
        <v>155.95027200000004</v>
      </c>
      <c r="D38" s="39">
        <v>71.3016</v>
      </c>
      <c r="E38" s="39">
        <v>66.26016000000001</v>
      </c>
      <c r="F38" s="39">
        <v>351.3481919999999</v>
      </c>
      <c r="G38" s="39">
        <v>278.132832</v>
      </c>
      <c r="H38" s="39">
        <v>74.128608</v>
      </c>
      <c r="I38" s="39">
        <v>42.0984</v>
      </c>
      <c r="J38" s="39">
        <v>28.794527999999985</v>
      </c>
      <c r="K38" s="39">
        <v>12.96864</v>
      </c>
      <c r="L38" s="39">
        <v>36.44352000000003</v>
      </c>
      <c r="M38" s="39">
        <v>18.621792000000003</v>
      </c>
      <c r="N38" s="35">
        <f t="shared" si="4"/>
        <v>1196.506944</v>
      </c>
      <c r="O38" s="36">
        <f t="shared" si="3"/>
        <v>37.9408762421568</v>
      </c>
      <c r="P38" s="37">
        <f t="shared" si="1"/>
        <v>473.2699999999999</v>
      </c>
      <c r="Q38" s="38"/>
    </row>
    <row r="39" spans="1:17" ht="15" customHeight="1">
      <c r="A39" s="32">
        <v>2555</v>
      </c>
      <c r="B39" s="39">
        <v>18.918144</v>
      </c>
      <c r="C39" s="39">
        <v>29.244671999999998</v>
      </c>
      <c r="D39" s="39">
        <v>46.96704000000001</v>
      </c>
      <c r="E39" s="39">
        <v>17.337888</v>
      </c>
      <c r="F39" s="39">
        <v>20.329055999999994</v>
      </c>
      <c r="G39" s="39">
        <v>118.86739200000007</v>
      </c>
      <c r="H39" s="39">
        <v>49.02768000000003</v>
      </c>
      <c r="I39" s="39">
        <v>15.502752000000005</v>
      </c>
      <c r="J39" s="39">
        <v>7.362144000000001</v>
      </c>
      <c r="K39" s="39">
        <v>11.658816000000002</v>
      </c>
      <c r="L39" s="39">
        <v>8.722943999999998</v>
      </c>
      <c r="M39" s="39">
        <v>11.746944000000001</v>
      </c>
      <c r="N39" s="35">
        <f t="shared" si="4"/>
        <v>355.68547200000006</v>
      </c>
      <c r="O39" s="36">
        <f t="shared" si="3"/>
        <v>11.278679611478402</v>
      </c>
      <c r="P39" s="37">
        <f t="shared" si="1"/>
        <v>473.2699999999999</v>
      </c>
      <c r="Q39" s="38"/>
    </row>
    <row r="40" spans="1:17" ht="15" customHeight="1">
      <c r="A40" s="32">
        <v>2556</v>
      </c>
      <c r="B40" s="39">
        <v>18.353952000000003</v>
      </c>
      <c r="C40" s="39">
        <v>7.749216000000004</v>
      </c>
      <c r="D40" s="39">
        <v>15.630624000000005</v>
      </c>
      <c r="E40" s="39">
        <v>16.651871999999997</v>
      </c>
      <c r="F40" s="39">
        <v>12.950496</v>
      </c>
      <c r="G40" s="39">
        <v>47.463840000000005</v>
      </c>
      <c r="H40" s="39">
        <v>83.29046400000001</v>
      </c>
      <c r="I40" s="39">
        <v>37.348992</v>
      </c>
      <c r="J40" s="39">
        <v>23.465376000000006</v>
      </c>
      <c r="K40" s="39">
        <v>8.941536000000001</v>
      </c>
      <c r="L40" s="39">
        <v>11.282975999999996</v>
      </c>
      <c r="M40" s="39">
        <v>17.915904</v>
      </c>
      <c r="N40" s="35">
        <f t="shared" si="4"/>
        <v>301.0452480000001</v>
      </c>
      <c r="O40" s="36">
        <f t="shared" si="3"/>
        <v>9.546054500505603</v>
      </c>
      <c r="P40" s="37">
        <f t="shared" si="1"/>
        <v>473.2699999999999</v>
      </c>
      <c r="Q40" s="38"/>
    </row>
    <row r="41" spans="1:17" ht="15" customHeight="1">
      <c r="A41" s="32">
        <v>2557</v>
      </c>
      <c r="B41" s="39">
        <v>22.58496</v>
      </c>
      <c r="C41" s="39">
        <v>29.65680000000003</v>
      </c>
      <c r="D41" s="39">
        <v>15.171840000000001</v>
      </c>
      <c r="E41" s="39">
        <v>15.050880000000001</v>
      </c>
      <c r="F41" s="39">
        <v>23.626079999999995</v>
      </c>
      <c r="G41" s="39">
        <v>53.111807999999996</v>
      </c>
      <c r="H41" s="39">
        <v>12.10464</v>
      </c>
      <c r="I41" s="39">
        <v>9.0936</v>
      </c>
      <c r="J41" s="39">
        <v>6.302880000000001</v>
      </c>
      <c r="K41" s="39">
        <v>10.4328</v>
      </c>
      <c r="L41" s="39">
        <v>24.917760000000005</v>
      </c>
      <c r="M41" s="39">
        <v>28.632959999999997</v>
      </c>
      <c r="N41" s="35">
        <f t="shared" si="4"/>
        <v>250.68700800000005</v>
      </c>
      <c r="O41" s="36">
        <f t="shared" si="3"/>
        <v>7.949209817577602</v>
      </c>
      <c r="P41" s="37">
        <f t="shared" si="1"/>
        <v>473.2699999999999</v>
      </c>
      <c r="Q41" s="38"/>
    </row>
    <row r="42" spans="1:17" ht="15" customHeight="1">
      <c r="A42" s="32">
        <v>2558</v>
      </c>
      <c r="B42" s="39">
        <v>2.16</v>
      </c>
      <c r="C42" s="39">
        <v>2.96</v>
      </c>
      <c r="D42" s="39">
        <v>5.13</v>
      </c>
      <c r="E42" s="39">
        <v>4.58</v>
      </c>
      <c r="F42" s="39">
        <v>6.56</v>
      </c>
      <c r="G42" s="39">
        <v>6.38</v>
      </c>
      <c r="H42" s="39">
        <v>6.56</v>
      </c>
      <c r="I42" s="39">
        <v>5.63</v>
      </c>
      <c r="J42" s="39">
        <v>5.43</v>
      </c>
      <c r="K42" s="39">
        <v>1.4</v>
      </c>
      <c r="L42" s="39">
        <v>1.42</v>
      </c>
      <c r="M42" s="39">
        <v>5.19</v>
      </c>
      <c r="N42" s="35">
        <f>SUM(B42:M42)</f>
        <v>53.4</v>
      </c>
      <c r="O42" s="36">
        <f t="shared" si="3"/>
        <v>1.6932979799999999</v>
      </c>
      <c r="P42" s="37">
        <f t="shared" si="1"/>
        <v>473.2699999999999</v>
      </c>
      <c r="Q42" s="38"/>
    </row>
    <row r="43" spans="1:17" ht="15" customHeight="1">
      <c r="A43" s="32">
        <v>2559</v>
      </c>
      <c r="B43" s="34">
        <v>2.97</v>
      </c>
      <c r="C43" s="34">
        <v>3.83</v>
      </c>
      <c r="D43" s="34">
        <v>2.81</v>
      </c>
      <c r="E43" s="34">
        <v>11.04</v>
      </c>
      <c r="F43" s="34">
        <v>8.88</v>
      </c>
      <c r="G43" s="34">
        <v>42</v>
      </c>
      <c r="H43" s="34">
        <v>87.91</v>
      </c>
      <c r="I43" s="34">
        <v>69.43</v>
      </c>
      <c r="J43" s="34">
        <v>4.08</v>
      </c>
      <c r="K43" s="34">
        <v>4.13</v>
      </c>
      <c r="L43" s="34">
        <v>7.94</v>
      </c>
      <c r="M43" s="34">
        <v>7.54</v>
      </c>
      <c r="N43" s="35">
        <f>SUM(B43:M43)</f>
        <v>252.56</v>
      </c>
      <c r="O43" s="36">
        <f t="shared" si="3"/>
        <v>8.008601832</v>
      </c>
      <c r="P43" s="37">
        <f t="shared" si="1"/>
        <v>473.2699999999999</v>
      </c>
      <c r="Q43" s="38"/>
    </row>
    <row r="44" spans="1:17" ht="15" customHeight="1">
      <c r="A44" s="32">
        <v>2560</v>
      </c>
      <c r="B44" s="34">
        <v>19.76</v>
      </c>
      <c r="C44" s="34">
        <v>20.16</v>
      </c>
      <c r="D44" s="34">
        <v>11.2</v>
      </c>
      <c r="E44" s="34">
        <v>124.48</v>
      </c>
      <c r="F44" s="34">
        <v>44.11</v>
      </c>
      <c r="G44" s="34">
        <v>77.77</v>
      </c>
      <c r="H44" s="34">
        <v>173.68</v>
      </c>
      <c r="I44" s="34">
        <v>25.58</v>
      </c>
      <c r="J44" s="34">
        <v>5.63</v>
      </c>
      <c r="K44" s="34">
        <v>7.37</v>
      </c>
      <c r="L44" s="34">
        <v>10.26</v>
      </c>
      <c r="M44" s="34">
        <v>12.43</v>
      </c>
      <c r="N44" s="35">
        <f>SUM(B44:M44)</f>
        <v>532.43</v>
      </c>
      <c r="O44" s="36">
        <f t="shared" si="3"/>
        <v>16.883195570999998</v>
      </c>
      <c r="P44" s="37">
        <f t="shared" si="1"/>
        <v>473.2699999999999</v>
      </c>
      <c r="Q44" s="38"/>
    </row>
    <row r="45" spans="1:17" ht="15" customHeight="1">
      <c r="A45" s="32">
        <v>2561</v>
      </c>
      <c r="B45" s="34">
        <v>9.07</v>
      </c>
      <c r="C45" s="34">
        <v>21.87</v>
      </c>
      <c r="D45" s="34">
        <v>18.84</v>
      </c>
      <c r="E45" s="34">
        <v>26.36</v>
      </c>
      <c r="F45" s="34">
        <v>45.91</v>
      </c>
      <c r="G45" s="34">
        <v>8.58</v>
      </c>
      <c r="H45" s="34">
        <v>28.96</v>
      </c>
      <c r="I45" s="34">
        <v>36.96</v>
      </c>
      <c r="J45" s="34">
        <v>23.54</v>
      </c>
      <c r="K45" s="34">
        <v>27.78</v>
      </c>
      <c r="L45" s="34">
        <v>18.09</v>
      </c>
      <c r="M45" s="34">
        <v>15.83</v>
      </c>
      <c r="N45" s="35">
        <f>SUM(B45:M45)</f>
        <v>281.78999999999996</v>
      </c>
      <c r="O45" s="36">
        <f t="shared" si="3"/>
        <v>8.935476363</v>
      </c>
      <c r="P45" s="37">
        <f t="shared" si="1"/>
        <v>473.2699999999999</v>
      </c>
      <c r="Q45" s="38"/>
    </row>
    <row r="46" spans="1:17" ht="15" customHeight="1">
      <c r="A46" s="45">
        <v>2562</v>
      </c>
      <c r="B46" s="46">
        <v>4.4</v>
      </c>
      <c r="C46" s="46">
        <v>3</v>
      </c>
      <c r="D46" s="46">
        <v>3.2</v>
      </c>
      <c r="E46" s="46">
        <v>4.6</v>
      </c>
      <c r="F46" s="46">
        <v>32.2</v>
      </c>
      <c r="G46" s="46">
        <v>45</v>
      </c>
      <c r="H46" s="46">
        <v>29.4</v>
      </c>
      <c r="I46" s="46">
        <v>17</v>
      </c>
      <c r="J46" s="46">
        <v>10.5</v>
      </c>
      <c r="K46" s="46">
        <v>10.8</v>
      </c>
      <c r="L46" s="46">
        <v>8.5</v>
      </c>
      <c r="M46" s="46">
        <v>5.8</v>
      </c>
      <c r="N46" s="47">
        <f>SUM(B46:M46)</f>
        <v>174.40000000000003</v>
      </c>
      <c r="O46" s="48">
        <f t="shared" si="3"/>
        <v>5.530171680000001</v>
      </c>
      <c r="P46" s="41"/>
      <c r="Q46" s="38"/>
    </row>
    <row r="47" spans="1:17" ht="15" customHeight="1">
      <c r="A47" s="32">
        <v>2563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5"/>
      <c r="O47" s="40"/>
      <c r="P47" s="41"/>
      <c r="Q47" s="38"/>
    </row>
    <row r="48" spans="1:17" ht="15" customHeight="1">
      <c r="A48" s="32">
        <v>2564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5"/>
      <c r="O48" s="40"/>
      <c r="P48" s="41"/>
      <c r="Q48" s="38"/>
    </row>
    <row r="49" spans="1:17" ht="15" customHeight="1">
      <c r="A49" s="32">
        <v>2565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5"/>
      <c r="O49" s="40"/>
      <c r="P49" s="41"/>
      <c r="Q49" s="38"/>
    </row>
    <row r="50" spans="1:17" ht="15" customHeight="1">
      <c r="A50" s="32">
        <v>2566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5"/>
      <c r="O50" s="40"/>
      <c r="P50" s="41"/>
      <c r="Q50" s="38"/>
    </row>
    <row r="51" spans="1:17" ht="15" customHeight="1">
      <c r="A51" s="33" t="s">
        <v>19</v>
      </c>
      <c r="B51" s="42">
        <v>60.46</v>
      </c>
      <c r="C51" s="42">
        <v>155.95</v>
      </c>
      <c r="D51" s="42">
        <v>110</v>
      </c>
      <c r="E51" s="42">
        <v>135.23</v>
      </c>
      <c r="F51" s="42">
        <v>458.58</v>
      </c>
      <c r="G51" s="42">
        <v>364.78</v>
      </c>
      <c r="H51" s="42">
        <v>210.21</v>
      </c>
      <c r="I51" s="42">
        <v>136.86</v>
      </c>
      <c r="J51" s="42">
        <v>52.2</v>
      </c>
      <c r="K51" s="42">
        <v>43.7</v>
      </c>
      <c r="L51" s="42">
        <v>36.44</v>
      </c>
      <c r="M51" s="42">
        <v>28.63</v>
      </c>
      <c r="N51" s="42">
        <f>MAX(N7:N44)</f>
        <v>1196.506944</v>
      </c>
      <c r="O51" s="43">
        <f>MAX(O7:O44)</f>
        <v>37.9408762421568</v>
      </c>
      <c r="P51" s="38"/>
      <c r="Q51" s="38"/>
    </row>
    <row r="52" spans="1:17" ht="15" customHeight="1">
      <c r="A52" s="33" t="s">
        <v>16</v>
      </c>
      <c r="B52" s="42">
        <v>12.42</v>
      </c>
      <c r="C52" s="42">
        <v>18.77</v>
      </c>
      <c r="D52" s="42">
        <v>25.4</v>
      </c>
      <c r="E52" s="42">
        <v>35.45</v>
      </c>
      <c r="F52" s="42">
        <v>90.08</v>
      </c>
      <c r="G52" s="42">
        <v>125.33</v>
      </c>
      <c r="H52" s="42">
        <v>74.11</v>
      </c>
      <c r="I52" s="42">
        <v>37.77</v>
      </c>
      <c r="J52" s="42">
        <v>18.33</v>
      </c>
      <c r="K52" s="42">
        <v>13.21</v>
      </c>
      <c r="L52" s="42">
        <v>10.95</v>
      </c>
      <c r="M52" s="42">
        <v>11.45</v>
      </c>
      <c r="N52" s="42">
        <f>SUM(B52:M52)</f>
        <v>473.2699999999999</v>
      </c>
      <c r="O52" s="43">
        <f>AVERAGE(O7:O44)</f>
        <v>15.16713803727158</v>
      </c>
      <c r="P52" s="38"/>
      <c r="Q52" s="38"/>
    </row>
    <row r="53" spans="1:17" ht="15" customHeight="1">
      <c r="A53" s="33" t="s">
        <v>20</v>
      </c>
      <c r="B53" s="42">
        <v>1.45</v>
      </c>
      <c r="C53" s="42">
        <v>0.13</v>
      </c>
      <c r="D53" s="42">
        <v>0.13</v>
      </c>
      <c r="E53" s="42">
        <v>0.13</v>
      </c>
      <c r="F53" s="42">
        <v>1.73</v>
      </c>
      <c r="G53" s="42">
        <v>6.38</v>
      </c>
      <c r="H53" s="42">
        <v>6.56</v>
      </c>
      <c r="I53" s="42">
        <v>5.63</v>
      </c>
      <c r="J53" s="42">
        <v>1.59</v>
      </c>
      <c r="K53" s="42">
        <v>1.4</v>
      </c>
      <c r="L53" s="42">
        <v>1.42</v>
      </c>
      <c r="M53" s="42">
        <v>2.74</v>
      </c>
      <c r="N53" s="42">
        <f>MIN(N7:N44)</f>
        <v>53.4</v>
      </c>
      <c r="O53" s="44">
        <f>MIN(O7:O44)</f>
        <v>1.6932979799999999</v>
      </c>
      <c r="P53" s="38"/>
      <c r="Q53" s="38"/>
    </row>
    <row r="54" spans="1:15" ht="21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1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25"/>
    </row>
    <row r="56" spans="1:15" ht="18" customHeight="1">
      <c r="A56" s="22"/>
      <c r="B56" s="52" t="s">
        <v>24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24.75" customHeight="1">
      <c r="A62" s="26"/>
      <c r="B62" s="27"/>
      <c r="C62" s="28"/>
      <c r="D62" s="25"/>
      <c r="E62" s="27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4">
    <mergeCell ref="A2:O2"/>
    <mergeCell ref="L3:O3"/>
    <mergeCell ref="A3:D3"/>
    <mergeCell ref="B56:M56"/>
  </mergeCells>
  <printOptions/>
  <pageMargins left="0.85" right="0.15748031496062992" top="0.26" bottom="0.31496062992125984" header="0.32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2016-07-13T06:14:22Z</cp:lastPrinted>
  <dcterms:created xsi:type="dcterms:W3CDTF">1994-01-31T08:04:27Z</dcterms:created>
  <dcterms:modified xsi:type="dcterms:W3CDTF">2020-04-23T03:42:47Z</dcterms:modified>
  <cp:category/>
  <cp:version/>
  <cp:contentType/>
  <cp:contentStatus/>
</cp:coreProperties>
</file>