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515" windowHeight="8145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TW.28" sheetId="5" r:id="rId5"/>
  </sheets>
  <definedNames>
    <definedName name="_xlnm.Print_Area" localSheetId="3">'TOTAL-2'!$A$1:$I$34</definedName>
    <definedName name="_xlnm.Print_Area" localSheetId="4">'TW.28'!$G$1:$O$34</definedName>
  </definedNames>
  <calcPr fullCalcOnLoad="1"/>
</workbook>
</file>

<file path=xl/sharedStrings.xml><?xml version="1.0" encoding="utf-8"?>
<sst xmlns="http://schemas.openxmlformats.org/spreadsheetml/2006/main" count="255" uniqueCount="124">
  <si>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</si>
  <si>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</si>
  <si>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</si>
  <si>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</si>
  <si>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</si>
  <si>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</si>
  <si>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</si>
  <si>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</si>
  <si>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</si>
  <si>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</si>
  <si>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</si>
  <si>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</si>
  <si>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</si>
  <si>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</si>
  <si>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</si>
  <si>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</si>
  <si>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</si>
  <si>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</si>
  <si>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</si>
  <si>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</si>
  <si>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</si>
  <si>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</si>
  <si>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</si>
  <si>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</si>
  <si>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</si>
  <si>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</si>
  <si>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</si>
  <si>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</si>
  <si>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</si>
  <si>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</si>
  <si>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</si>
  <si>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</si>
  <si>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</si>
  <si>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</si>
  <si>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</si>
  <si>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</si>
  <si>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</si>
  <si>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</si>
  <si>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</si>
  <si>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</si>
  <si>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</si>
  <si>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64-66</t>
  </si>
  <si>
    <t>67-69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</si>
  <si>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</si>
  <si>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</si>
  <si>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</si>
  <si>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</si>
  <si>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</si>
  <si>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</si>
  <si>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</si>
  <si>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</si>
  <si>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</si>
  <si>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</si>
  <si>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</si>
  <si>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</si>
  <si>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</si>
  <si>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</si>
  <si>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</si>
  <si>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</si>
  <si>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</si>
  <si>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</si>
  <si>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</si>
  <si>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</si>
  <si>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</si>
  <si>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 xml:space="preserve"> 1-3</t>
  </si>
  <si>
    <t xml:space="preserve"> 4-6</t>
  </si>
  <si>
    <t xml:space="preserve"> 10-12</t>
  </si>
  <si>
    <t xml:space="preserve"> 13-15</t>
  </si>
  <si>
    <t xml:space="preserve"> 16-18</t>
  </si>
  <si>
    <t>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</si>
  <si>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</si>
  <si>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</si>
  <si>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</si>
  <si>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</si>
  <si>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</si>
  <si>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</si>
  <si>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</si>
  <si>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</si>
  <si>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</si>
  <si>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</si>
  <si>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</si>
  <si>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</si>
  <si>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</si>
  <si>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</si>
  <si>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</si>
  <si>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</si>
  <si>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</si>
  <si>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</si>
  <si>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</si>
  <si>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</si>
  <si>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</si>
  <si>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</si>
  <si>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</si>
  <si>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</si>
  <si>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Zero Gage 229.300 M. m.s.l.</t>
  </si>
  <si>
    <t>มกราคมไม่ได้ทำการสำรวจตะกอนเนื่องจากน้ำไหลช้ามากๆ(น้ำไหลเป็นบางจุด)</t>
  </si>
  <si>
    <t>กุมภาพันธ์ไม่ได้ทำการสำรวจตะกอนเนื่องจากน้ำไหลช้ามากๆ(น้ำไหลเป็นบางจุด)</t>
  </si>
  <si>
    <t>มีนาคมไม่ได้ทำการสำรวจตะกอนเนื่องจากน้ำไหลช้ามากๆ(น้ำไหลเป็นบางจุด)</t>
  </si>
  <si>
    <t>การคำนวณตะกอน สถานี   TW.28</t>
  </si>
  <si>
    <t xml:space="preserve"> </t>
  </si>
  <si>
    <t>เมษายนไม่ได้ทำการสำรวจตะกอนเนื่องจากน้ำไหลช้ามากๆ(น้ำไหลเป็นบางจุด)</t>
  </si>
  <si>
    <t>พฤษภาคมไม่ได้ทำการสำรวจตะกอนเนื่องจากน้ำไหลช้ามากๆ(น้ำไหลเป็นบางจุด)</t>
  </si>
  <si>
    <r>
      <t>Drainage Area.............-......................Km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</si>
  <si>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River...Nam Mae Tuew...............................................................................</t>
  </si>
  <si>
    <t>Mae Nam Tuew</t>
  </si>
  <si>
    <t>A. Mangparn</t>
  </si>
  <si>
    <t>70-72</t>
  </si>
  <si>
    <t>73-75</t>
  </si>
  <si>
    <t>76-78</t>
  </si>
  <si>
    <t>79-81</t>
  </si>
  <si>
    <t>82-84</t>
  </si>
  <si>
    <t>85-87</t>
  </si>
  <si>
    <t>88-90</t>
  </si>
  <si>
    <t>Sediment Concentration</t>
  </si>
  <si>
    <t>Suspended Sediment</t>
  </si>
  <si>
    <t>by Weight p.p.m.</t>
  </si>
  <si>
    <t>ต.ทุ่งกว๋าว อ.เมืองปาน จ.ลำปาง ปี2566</t>
  </si>
  <si>
    <t>ภาพถ่ายสะพานพื้นที่สำรวจวิเคราะห์ตะกอนอุทกวิทยาน้ำแม่ตุ๋ยสถานี (TW.28)</t>
  </si>
  <si>
    <t>29/2/2567</t>
  </si>
  <si>
    <t xml:space="preserve">Station.....TW.28.................... Water year…2019-2023..... </t>
  </si>
  <si>
    <t>Station  TW.28  Water year 2023</t>
  </si>
  <si>
    <t>Computed by        Nruebest</t>
  </si>
  <si>
    <t>Checked by          Uten</t>
  </si>
  <si>
    <r>
      <t>Drainage Area -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</si>
</sst>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[$-D010000]d/mm/yyyy\ h:mm\ &quot;น.&quot;;@"/>
    <numFmt numFmtId="210" formatCode="#,##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8"/>
      <name val="CordiaUPC"/>
      <family val="1"/>
    </font>
    <font>
      <b/>
      <sz val="16"/>
      <name val="DilleniaUPC"/>
      <family val="1"/>
    </font>
    <font>
      <sz val="12"/>
      <name val="Dillen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CordiaUPC"/>
      <family val="2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6" applyNumberFormat="1" applyFont="1" applyBorder="1">
      <alignment/>
      <protection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199" fontId="4" fillId="0" borderId="0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15" xfId="0" applyNumberFormat="1" applyFont="1" applyBorder="1" applyAlignment="1">
      <alignment horizontal="center"/>
    </xf>
    <xf numFmtId="199" fontId="4" fillId="0" borderId="16" xfId="0" applyNumberFormat="1" applyFont="1" applyBorder="1" applyAlignment="1">
      <alignment horizontal="center"/>
    </xf>
    <xf numFmtId="199" fontId="4" fillId="0" borderId="17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191" fontId="4" fillId="0" borderId="19" xfId="0" applyNumberFormat="1" applyFont="1" applyBorder="1" applyAlignment="1">
      <alignment horizontal="centerContinuous" vertical="center"/>
    </xf>
    <xf numFmtId="191" fontId="4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20" xfId="48" applyFont="1" applyBorder="1" applyAlignment="1">
      <alignment horizontal="center"/>
      <protection/>
    </xf>
    <xf numFmtId="0" fontId="22" fillId="0" borderId="21" xfId="48" applyFont="1" applyBorder="1" applyAlignment="1">
      <alignment horizontal="center"/>
      <protection/>
    </xf>
    <xf numFmtId="0" fontId="22" fillId="33" borderId="21" xfId="48" applyFont="1" applyFill="1" applyBorder="1" applyAlignment="1">
      <alignment horizontal="center"/>
      <protection/>
    </xf>
    <xf numFmtId="0" fontId="22" fillId="0" borderId="22" xfId="48" applyFont="1" applyBorder="1" applyAlignment="1">
      <alignment horizontal="center"/>
      <protection/>
    </xf>
    <xf numFmtId="0" fontId="22" fillId="0" borderId="0" xfId="48" applyFont="1" applyBorder="1" applyAlignment="1">
      <alignment horizontal="center"/>
      <protection/>
    </xf>
    <xf numFmtId="0" fontId="22" fillId="33" borderId="0" xfId="48" applyFont="1" applyFill="1" applyBorder="1" applyAlignment="1">
      <alignment horizontal="center"/>
      <protection/>
    </xf>
    <xf numFmtId="0" fontId="22" fillId="0" borderId="23" xfId="48" applyFont="1" applyBorder="1" applyAlignment="1">
      <alignment horizontal="center"/>
      <protection/>
    </xf>
    <xf numFmtId="0" fontId="22" fillId="33" borderId="24" xfId="48" applyFont="1" applyFill="1" applyBorder="1">
      <alignment/>
      <protection/>
    </xf>
    <xf numFmtId="0" fontId="0" fillId="0" borderId="25" xfId="48" applyBorder="1" applyAlignment="1">
      <alignment horizontal="center"/>
      <protection/>
    </xf>
    <xf numFmtId="203" fontId="0" fillId="0" borderId="25" xfId="48" applyNumberFormat="1" applyBorder="1">
      <alignment/>
      <protection/>
    </xf>
    <xf numFmtId="192" fontId="0" fillId="33" borderId="25" xfId="48" applyNumberFormat="1" applyFill="1" applyBorder="1">
      <alignment/>
      <protection/>
    </xf>
    <xf numFmtId="2" fontId="0" fillId="0" borderId="25" xfId="48" applyNumberFormat="1" applyBorder="1">
      <alignment/>
      <protection/>
    </xf>
    <xf numFmtId="2" fontId="0" fillId="0" borderId="26" xfId="48" applyNumberFormat="1" applyBorder="1">
      <alignment/>
      <protection/>
    </xf>
    <xf numFmtId="2" fontId="0" fillId="0" borderId="23" xfId="48" applyNumberFormat="1" applyBorder="1">
      <alignment/>
      <protection/>
    </xf>
    <xf numFmtId="199" fontId="22" fillId="0" borderId="20" xfId="48" applyNumberFormat="1" applyFont="1" applyBorder="1" applyAlignment="1">
      <alignment horizontal="center"/>
      <protection/>
    </xf>
    <xf numFmtId="199" fontId="22" fillId="0" borderId="22" xfId="48" applyNumberFormat="1" applyFont="1" applyBorder="1" applyAlignment="1">
      <alignment horizontal="center"/>
      <protection/>
    </xf>
    <xf numFmtId="199" fontId="22" fillId="0" borderId="22" xfId="48" applyNumberFormat="1" applyFont="1" applyBorder="1">
      <alignment/>
      <protection/>
    </xf>
    <xf numFmtId="199" fontId="22" fillId="0" borderId="23" xfId="48" applyNumberFormat="1" applyFont="1" applyBorder="1">
      <alignment/>
      <protection/>
    </xf>
    <xf numFmtId="199" fontId="0" fillId="0" borderId="25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191" fontId="4" fillId="0" borderId="27" xfId="0" applyNumberFormat="1" applyFont="1" applyBorder="1" applyAlignment="1">
      <alignment horizontal="centerContinuous" vertical="center"/>
    </xf>
    <xf numFmtId="203" fontId="22" fillId="0" borderId="20" xfId="48" applyNumberFormat="1" applyFont="1" applyBorder="1" applyAlignment="1">
      <alignment horizontal="center"/>
      <protection/>
    </xf>
    <xf numFmtId="203" fontId="22" fillId="0" borderId="21" xfId="48" applyNumberFormat="1" applyFont="1" applyBorder="1" applyAlignment="1">
      <alignment horizontal="center"/>
      <protection/>
    </xf>
    <xf numFmtId="203" fontId="22" fillId="0" borderId="22" xfId="48" applyNumberFormat="1" applyFont="1" applyBorder="1" applyAlignment="1">
      <alignment horizontal="center"/>
      <protection/>
    </xf>
    <xf numFmtId="203" fontId="22" fillId="0" borderId="0" xfId="48" applyNumberFormat="1" applyFont="1" applyBorder="1" applyAlignment="1">
      <alignment horizontal="center"/>
      <protection/>
    </xf>
    <xf numFmtId="203" fontId="22" fillId="0" borderId="23" xfId="48" applyNumberFormat="1" applyFont="1" applyBorder="1" applyAlignment="1">
      <alignment horizontal="center"/>
      <protection/>
    </xf>
    <xf numFmtId="203" fontId="22" fillId="0" borderId="24" xfId="48" applyNumberFormat="1" applyFont="1" applyBorder="1" applyAlignment="1">
      <alignment horizontal="center"/>
      <protection/>
    </xf>
    <xf numFmtId="203" fontId="0" fillId="0" borderId="25" xfId="0" applyNumberFormat="1" applyBorder="1" applyAlignment="1">
      <alignment/>
    </xf>
    <xf numFmtId="203" fontId="0" fillId="0" borderId="0" xfId="0" applyNumberFormat="1" applyAlignment="1">
      <alignment/>
    </xf>
    <xf numFmtId="2" fontId="22" fillId="0" borderId="28" xfId="48" applyNumberFormat="1" applyFont="1" applyBorder="1" applyAlignment="1">
      <alignment horizontal="center"/>
      <protection/>
    </xf>
    <xf numFmtId="2" fontId="22" fillId="0" borderId="20" xfId="48" applyNumberFormat="1" applyFont="1" applyBorder="1" applyAlignment="1">
      <alignment horizontal="center"/>
      <protection/>
    </xf>
    <xf numFmtId="2" fontId="22" fillId="0" borderId="29" xfId="48" applyNumberFormat="1" applyFont="1" applyBorder="1" applyAlignment="1">
      <alignment horizontal="center"/>
      <protection/>
    </xf>
    <xf numFmtId="2" fontId="22" fillId="0" borderId="22" xfId="48" applyNumberFormat="1" applyFont="1" applyBorder="1" applyAlignment="1">
      <alignment horizontal="center"/>
      <protection/>
    </xf>
    <xf numFmtId="2" fontId="22" fillId="0" borderId="29" xfId="48" applyNumberFormat="1" applyFont="1" applyBorder="1">
      <alignment/>
      <protection/>
    </xf>
    <xf numFmtId="2" fontId="22" fillId="0" borderId="22" xfId="48" applyNumberFormat="1" applyFont="1" applyBorder="1">
      <alignment/>
      <protection/>
    </xf>
    <xf numFmtId="2" fontId="22" fillId="0" borderId="30" xfId="48" applyNumberFormat="1" applyFont="1" applyBorder="1" applyAlignment="1">
      <alignment horizontal="center"/>
      <protection/>
    </xf>
    <xf numFmtId="2" fontId="0" fillId="0" borderId="2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22" fillId="0" borderId="24" xfId="48" applyFont="1" applyBorder="1" applyAlignment="1">
      <alignment horizontal="center"/>
      <protection/>
    </xf>
    <xf numFmtId="0" fontId="0" fillId="0" borderId="23" xfId="0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199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20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192" fontId="0" fillId="33" borderId="25" xfId="48" applyNumberFormat="1" applyFont="1" applyFill="1" applyBorder="1">
      <alignment/>
      <protection/>
    </xf>
    <xf numFmtId="199" fontId="0" fillId="0" borderId="25" xfId="48" applyNumberFormat="1" applyFont="1" applyBorder="1" applyAlignment="1">
      <alignment horizontal="center"/>
      <protection/>
    </xf>
    <xf numFmtId="192" fontId="4" fillId="0" borderId="0" xfId="49" applyNumberFormat="1" applyFont="1">
      <alignment/>
      <protection/>
    </xf>
    <xf numFmtId="199" fontId="0" fillId="0" borderId="32" xfId="48" applyNumberFormat="1" applyFont="1" applyBorder="1" applyAlignment="1">
      <alignment horizontal="center"/>
      <protection/>
    </xf>
    <xf numFmtId="192" fontId="0" fillId="33" borderId="32" xfId="48" applyNumberFormat="1" applyFont="1" applyFill="1" applyBorder="1">
      <alignment/>
      <protection/>
    </xf>
    <xf numFmtId="192" fontId="4" fillId="0" borderId="31" xfId="49" applyNumberFormat="1" applyFont="1" applyBorder="1">
      <alignment/>
      <protection/>
    </xf>
    <xf numFmtId="0" fontId="21" fillId="0" borderId="31" xfId="0" applyFont="1" applyBorder="1" applyAlignment="1">
      <alignment/>
    </xf>
    <xf numFmtId="199" fontId="0" fillId="0" borderId="23" xfId="48" applyNumberFormat="1" applyFont="1" applyBorder="1" applyAlignment="1">
      <alignment horizontal="center"/>
      <protection/>
    </xf>
    <xf numFmtId="0" fontId="0" fillId="0" borderId="23" xfId="48" applyBorder="1" applyAlignment="1">
      <alignment horizontal="center"/>
      <protection/>
    </xf>
    <xf numFmtId="203" fontId="0" fillId="0" borderId="23" xfId="48" applyNumberFormat="1" applyBorder="1">
      <alignment/>
      <protection/>
    </xf>
    <xf numFmtId="0" fontId="0" fillId="0" borderId="20" xfId="0" applyBorder="1" applyAlignment="1">
      <alignment/>
    </xf>
    <xf numFmtId="192" fontId="0" fillId="33" borderId="23" xfId="48" applyNumberFormat="1" applyFill="1" applyBorder="1">
      <alignment/>
      <protection/>
    </xf>
    <xf numFmtId="2" fontId="0" fillId="0" borderId="30" xfId="48" applyNumberFormat="1" applyBorder="1">
      <alignment/>
      <protection/>
    </xf>
    <xf numFmtId="0" fontId="4" fillId="0" borderId="0" xfId="49" applyFont="1" applyAlignment="1">
      <alignment horizontal="center"/>
      <protection/>
    </xf>
    <xf numFmtId="201" fontId="4" fillId="0" borderId="0" xfId="49" applyNumberFormat="1" applyFont="1">
      <alignment/>
      <protection/>
    </xf>
    <xf numFmtId="191" fontId="4" fillId="0" borderId="0" xfId="49" applyNumberFormat="1" applyFont="1">
      <alignment/>
      <protection/>
    </xf>
    <xf numFmtId="16" fontId="4" fillId="0" borderId="0" xfId="49" applyNumberFormat="1" applyFont="1" applyAlignment="1" quotePrefix="1">
      <alignment horizontal="center"/>
      <protection/>
    </xf>
    <xf numFmtId="191" fontId="4" fillId="0" borderId="0" xfId="0" applyNumberFormat="1" applyFont="1" applyAlignment="1">
      <alignment horizontal="right"/>
    </xf>
    <xf numFmtId="191" fontId="4" fillId="0" borderId="0" xfId="35" applyNumberFormat="1" applyFont="1">
      <alignment/>
      <protection/>
    </xf>
    <xf numFmtId="19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0" xfId="49" applyFont="1" applyAlignment="1" quotePrefix="1">
      <alignment horizontal="center"/>
      <protection/>
    </xf>
    <xf numFmtId="191" fontId="4" fillId="0" borderId="0" xfId="49" applyNumberFormat="1" applyFont="1" applyAlignment="1">
      <alignment horizontal="right"/>
      <protection/>
    </xf>
    <xf numFmtId="0" fontId="4" fillId="0" borderId="31" xfId="49" applyFont="1" applyBorder="1" applyAlignment="1">
      <alignment horizontal="center"/>
      <protection/>
    </xf>
    <xf numFmtId="191" fontId="4" fillId="0" borderId="33" xfId="0" applyNumberFormat="1" applyFont="1" applyBorder="1" applyAlignment="1">
      <alignment/>
    </xf>
    <xf numFmtId="192" fontId="4" fillId="0" borderId="33" xfId="49" applyNumberFormat="1" applyFont="1" applyBorder="1">
      <alignment/>
      <protection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0" xfId="35" applyNumberFormat="1" applyFont="1" applyAlignment="1">
      <alignment horizontal="right"/>
      <protection/>
    </xf>
    <xf numFmtId="0" fontId="4" fillId="0" borderId="34" xfId="49" applyFont="1" applyBorder="1" applyAlignment="1">
      <alignment horizontal="center"/>
      <protection/>
    </xf>
    <xf numFmtId="19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199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203" fontId="0" fillId="0" borderId="35" xfId="0" applyNumberFormat="1" applyBorder="1" applyAlignment="1">
      <alignment/>
    </xf>
    <xf numFmtId="192" fontId="0" fillId="33" borderId="35" xfId="48" applyNumberFormat="1" applyFill="1" applyBorder="1">
      <alignment/>
      <protection/>
    </xf>
    <xf numFmtId="2" fontId="0" fillId="0" borderId="35" xfId="48" applyNumberFormat="1" applyBorder="1">
      <alignment/>
      <protection/>
    </xf>
    <xf numFmtId="2" fontId="0" fillId="0" borderId="35" xfId="0" applyNumberFormat="1" applyBorder="1" applyAlignment="1">
      <alignment/>
    </xf>
    <xf numFmtId="0" fontId="0" fillId="0" borderId="34" xfId="0" applyBorder="1" applyAlignment="1">
      <alignment/>
    </xf>
    <xf numFmtId="199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203" fontId="0" fillId="0" borderId="36" xfId="0" applyNumberFormat="1" applyBorder="1" applyAlignment="1">
      <alignment/>
    </xf>
    <xf numFmtId="192" fontId="0" fillId="33" borderId="36" xfId="48" applyNumberFormat="1" applyFill="1" applyBorder="1">
      <alignment/>
      <protection/>
    </xf>
    <xf numFmtId="2" fontId="0" fillId="0" borderId="36" xfId="48" applyNumberFormat="1" applyBorder="1">
      <alignment/>
      <protection/>
    </xf>
    <xf numFmtId="2" fontId="0" fillId="0" borderId="36" xfId="0" applyNumberFormat="1" applyBorder="1" applyAlignment="1">
      <alignment/>
    </xf>
    <xf numFmtId="199" fontId="12" fillId="0" borderId="0" xfId="47" applyNumberFormat="1" applyFont="1">
      <alignment/>
      <protection/>
    </xf>
    <xf numFmtId="0" fontId="4" fillId="0" borderId="0" xfId="49" applyFont="1" applyBorder="1" applyAlignment="1">
      <alignment horizontal="center"/>
      <protection/>
    </xf>
    <xf numFmtId="199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203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34" borderId="0" xfId="49" applyFont="1" applyFill="1" applyAlignment="1">
      <alignment horizontal="center"/>
      <protection/>
    </xf>
    <xf numFmtId="199" fontId="4" fillId="34" borderId="0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191" fontId="23" fillId="0" borderId="25" xfId="0" applyNumberFormat="1" applyFont="1" applyBorder="1" applyAlignment="1">
      <alignment horizontal="center" vertical="center"/>
    </xf>
    <xf numFmtId="0" fontId="10" fillId="35" borderId="25" xfId="47" applyFont="1" applyFill="1" applyBorder="1" applyAlignment="1">
      <alignment horizontal="center" vertical="center"/>
      <protection/>
    </xf>
    <xf numFmtId="199" fontId="23" fillId="0" borderId="2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199" fontId="0" fillId="0" borderId="32" xfId="0" applyNumberFormat="1" applyBorder="1" applyAlignment="1">
      <alignment/>
    </xf>
    <xf numFmtId="192" fontId="0" fillId="33" borderId="32" xfId="48" applyNumberFormat="1" applyFill="1" applyBorder="1">
      <alignment/>
      <protection/>
    </xf>
    <xf numFmtId="2" fontId="0" fillId="0" borderId="32" xfId="48" applyNumberFormat="1" applyBorder="1">
      <alignment/>
      <protection/>
    </xf>
    <xf numFmtId="0" fontId="0" fillId="0" borderId="31" xfId="0" applyBorder="1" applyAlignment="1">
      <alignment/>
    </xf>
    <xf numFmtId="191" fontId="15" fillId="0" borderId="0" xfId="36" applyNumberFormat="1" applyFont="1">
      <alignment/>
      <protection/>
    </xf>
    <xf numFmtId="191" fontId="16" fillId="0" borderId="0" xfId="0" applyNumberFormat="1" applyFont="1" applyBorder="1" applyAlignment="1">
      <alignment horizontal="right" vertical="center"/>
    </xf>
    <xf numFmtId="2" fontId="10" fillId="0" borderId="25" xfId="47" applyNumberFormat="1" applyFont="1" applyBorder="1" applyAlignment="1">
      <alignment horizontal="center" vertical="center" shrinkToFit="1"/>
      <protection/>
    </xf>
    <xf numFmtId="0" fontId="10" fillId="0" borderId="25" xfId="47" applyFont="1" applyBorder="1" applyAlignment="1">
      <alignment horizontal="center" vertical="center"/>
      <protection/>
    </xf>
    <xf numFmtId="196" fontId="10" fillId="0" borderId="25" xfId="47" applyNumberFormat="1" applyFont="1" applyBorder="1" applyAlignment="1">
      <alignment horizontal="center" vertical="center" wrapText="1"/>
      <protection/>
    </xf>
    <xf numFmtId="192" fontId="10" fillId="0" borderId="25" xfId="47" applyNumberFormat="1" applyFont="1" applyBorder="1" applyAlignment="1">
      <alignment horizontal="center" vertical="center" wrapText="1"/>
      <protection/>
    </xf>
    <xf numFmtId="4" fontId="10" fillId="0" borderId="25" xfId="47" applyNumberFormat="1" applyFont="1" applyBorder="1" applyAlignment="1">
      <alignment horizontal="center" vertical="center"/>
      <protection/>
    </xf>
    <xf numFmtId="2" fontId="10" fillId="0" borderId="25" xfId="47" applyNumberFormat="1" applyFont="1" applyBorder="1" applyAlignment="1">
      <alignment horizontal="center" vertical="center"/>
      <protection/>
    </xf>
    <xf numFmtId="192" fontId="10" fillId="0" borderId="25" xfId="47" applyNumberFormat="1" applyFont="1" applyBorder="1" applyAlignment="1">
      <alignment horizontal="center" vertical="center"/>
      <protection/>
    </xf>
    <xf numFmtId="199" fontId="10" fillId="35" borderId="20" xfId="47" applyNumberFormat="1" applyFont="1" applyFill="1" applyBorder="1" applyAlignment="1" quotePrefix="1">
      <alignment horizontal="center" vertical="center"/>
      <protection/>
    </xf>
    <xf numFmtId="2" fontId="10" fillId="35" borderId="20" xfId="47" applyNumberFormat="1" applyFont="1" applyFill="1" applyBorder="1" applyAlignment="1" quotePrefix="1">
      <alignment horizontal="center" vertical="center"/>
      <protection/>
    </xf>
    <xf numFmtId="0" fontId="10" fillId="35" borderId="37" xfId="47" applyFont="1" applyFill="1" applyBorder="1" applyAlignment="1" quotePrefix="1">
      <alignment horizontal="center" vertical="center"/>
      <protection/>
    </xf>
    <xf numFmtId="0" fontId="10" fillId="35" borderId="38" xfId="47" applyFont="1" applyFill="1" applyBorder="1" applyAlignment="1" quotePrefix="1">
      <alignment horizontal="center" vertical="center"/>
      <protection/>
    </xf>
    <xf numFmtId="196" fontId="10" fillId="35" borderId="20" xfId="47" applyNumberFormat="1" applyFont="1" applyFill="1" applyBorder="1" applyAlignment="1" quotePrefix="1">
      <alignment horizontal="center" vertical="center"/>
      <protection/>
    </xf>
    <xf numFmtId="192" fontId="10" fillId="35" borderId="20" xfId="47" applyNumberFormat="1" applyFont="1" applyFill="1" applyBorder="1" applyAlignment="1" quotePrefix="1">
      <alignment horizontal="center" vertical="center"/>
      <protection/>
    </xf>
    <xf numFmtId="0" fontId="10" fillId="35" borderId="20" xfId="47" applyFont="1" applyFill="1" applyBorder="1" applyAlignment="1" quotePrefix="1">
      <alignment horizontal="center" vertical="center"/>
      <protection/>
    </xf>
    <xf numFmtId="4" fontId="10" fillId="35" borderId="37" xfId="47" applyNumberFormat="1" applyFont="1" applyFill="1" applyBorder="1" applyAlignment="1">
      <alignment horizontal="center" vertical="center"/>
      <protection/>
    </xf>
    <xf numFmtId="4" fontId="10" fillId="35" borderId="39" xfId="47" applyNumberFormat="1" applyFont="1" applyFill="1" applyBorder="1" applyAlignment="1">
      <alignment horizontal="center" vertical="center"/>
      <protection/>
    </xf>
    <xf numFmtId="4" fontId="10" fillId="35" borderId="38" xfId="47" applyNumberFormat="1" applyFont="1" applyFill="1" applyBorder="1" applyAlignment="1">
      <alignment horizontal="center" vertical="center"/>
      <protection/>
    </xf>
    <xf numFmtId="191" fontId="10" fillId="0" borderId="25" xfId="47" applyNumberFormat="1" applyFont="1" applyBorder="1" applyAlignment="1">
      <alignment horizontal="center" vertical="center"/>
      <protection/>
    </xf>
    <xf numFmtId="0" fontId="10" fillId="0" borderId="25" xfId="47" applyFont="1" applyBorder="1" applyAlignment="1" quotePrefix="1">
      <alignment horizontal="center" vertical="center"/>
      <protection/>
    </xf>
    <xf numFmtId="1" fontId="0" fillId="34" borderId="29" xfId="0" applyNumberFormat="1" applyFill="1" applyBorder="1" applyAlignment="1">
      <alignment/>
    </xf>
    <xf numFmtId="1" fontId="0" fillId="34" borderId="29" xfId="0" applyNumberFormat="1" applyFont="1" applyFill="1" applyBorder="1" applyAlignment="1">
      <alignment/>
    </xf>
    <xf numFmtId="19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3" fontId="0" fillId="0" borderId="40" xfId="0" applyNumberFormat="1" applyBorder="1" applyAlignment="1">
      <alignment/>
    </xf>
    <xf numFmtId="192" fontId="0" fillId="33" borderId="40" xfId="48" applyNumberFormat="1" applyFill="1" applyBorder="1">
      <alignment/>
      <protection/>
    </xf>
    <xf numFmtId="2" fontId="0" fillId="0" borderId="40" xfId="48" applyNumberFormat="1" applyBorder="1">
      <alignment/>
      <protection/>
    </xf>
    <xf numFmtId="2" fontId="0" fillId="0" borderId="40" xfId="0" applyNumberFormat="1" applyBorder="1" applyAlignment="1">
      <alignment/>
    </xf>
    <xf numFmtId="201" fontId="4" fillId="34" borderId="0" xfId="49" applyNumberFormat="1" applyFont="1" applyFill="1">
      <alignment/>
      <protection/>
    </xf>
    <xf numFmtId="191" fontId="4" fillId="34" borderId="0" xfId="49" applyNumberFormat="1" applyFont="1" applyFill="1">
      <alignment/>
      <protection/>
    </xf>
    <xf numFmtId="191" fontId="4" fillId="34" borderId="0" xfId="49" applyNumberFormat="1" applyFont="1" applyFill="1" applyAlignment="1">
      <alignment horizontal="right"/>
      <protection/>
    </xf>
    <xf numFmtId="191" fontId="4" fillId="34" borderId="0" xfId="0" applyNumberFormat="1" applyFont="1" applyFill="1" applyAlignment="1">
      <alignment/>
    </xf>
    <xf numFmtId="0" fontId="4" fillId="34" borderId="0" xfId="49" applyFont="1" applyFill="1" applyAlignment="1" quotePrefix="1">
      <alignment horizontal="center"/>
      <protection/>
    </xf>
    <xf numFmtId="192" fontId="4" fillId="34" borderId="0" xfId="49" applyNumberFormat="1" applyFont="1" applyFill="1">
      <alignment/>
      <protection/>
    </xf>
    <xf numFmtId="0" fontId="4" fillId="34" borderId="0" xfId="0" applyFont="1" applyFill="1" applyAlignment="1">
      <alignment horizontal="center"/>
    </xf>
    <xf numFmtId="199" fontId="4" fillId="34" borderId="0" xfId="0" applyNumberFormat="1" applyFont="1" applyFill="1" applyAlignment="1">
      <alignment/>
    </xf>
    <xf numFmtId="191" fontId="4" fillId="34" borderId="0" xfId="0" applyNumberFormat="1" applyFont="1" applyFill="1" applyAlignment="1">
      <alignment horizontal="right"/>
    </xf>
    <xf numFmtId="191" fontId="4" fillId="34" borderId="0" xfId="35" applyNumberFormat="1" applyFont="1" applyFill="1">
      <alignment/>
      <protection/>
    </xf>
    <xf numFmtId="192" fontId="4" fillId="34" borderId="0" xfId="0" applyNumberFormat="1" applyFont="1" applyFill="1" applyAlignment="1">
      <alignment/>
    </xf>
    <xf numFmtId="0" fontId="4" fillId="34" borderId="0" xfId="49" applyFont="1" applyFill="1">
      <alignment/>
      <protection/>
    </xf>
    <xf numFmtId="0" fontId="4" fillId="34" borderId="31" xfId="49" applyFont="1" applyFill="1" applyBorder="1" applyAlignment="1">
      <alignment horizontal="center"/>
      <protection/>
    </xf>
    <xf numFmtId="201" fontId="4" fillId="34" borderId="31" xfId="49" applyNumberFormat="1" applyFont="1" applyFill="1" applyBorder="1">
      <alignment/>
      <protection/>
    </xf>
    <xf numFmtId="191" fontId="4" fillId="34" borderId="31" xfId="49" applyNumberFormat="1" applyFont="1" applyFill="1" applyBorder="1">
      <alignment/>
      <protection/>
    </xf>
    <xf numFmtId="191" fontId="4" fillId="34" borderId="31" xfId="0" applyNumberFormat="1" applyFont="1" applyFill="1" applyBorder="1" applyAlignment="1">
      <alignment/>
    </xf>
    <xf numFmtId="192" fontId="4" fillId="34" borderId="31" xfId="49" applyNumberFormat="1" applyFont="1" applyFill="1" applyBorder="1">
      <alignment/>
      <protection/>
    </xf>
    <xf numFmtId="0" fontId="4" fillId="34" borderId="31" xfId="0" applyFont="1" applyFill="1" applyBorder="1" applyAlignment="1">
      <alignment horizontal="center"/>
    </xf>
    <xf numFmtId="199" fontId="4" fillId="34" borderId="31" xfId="0" applyNumberFormat="1" applyFont="1" applyFill="1" applyBorder="1" applyAlignment="1">
      <alignment/>
    </xf>
    <xf numFmtId="191" fontId="4" fillId="34" borderId="31" xfId="0" applyNumberFormat="1" applyFont="1" applyFill="1" applyBorder="1" applyAlignment="1">
      <alignment horizontal="right"/>
    </xf>
    <xf numFmtId="191" fontId="4" fillId="34" borderId="31" xfId="35" applyNumberFormat="1" applyFont="1" applyFill="1" applyBorder="1">
      <alignment/>
      <protection/>
    </xf>
    <xf numFmtId="192" fontId="4" fillId="34" borderId="31" xfId="0" applyNumberFormat="1" applyFont="1" applyFill="1" applyBorder="1" applyAlignment="1">
      <alignment/>
    </xf>
    <xf numFmtId="0" fontId="4" fillId="34" borderId="31" xfId="49" applyFont="1" applyFill="1" applyBorder="1">
      <alignment/>
      <protection/>
    </xf>
    <xf numFmtId="199" fontId="23" fillId="0" borderId="25" xfId="0" applyNumberFormat="1" applyFont="1" applyBorder="1" applyAlignment="1">
      <alignment horizontal="center" vertical="center"/>
    </xf>
    <xf numFmtId="191" fontId="23" fillId="0" borderId="25" xfId="0" applyNumberFormat="1" applyFont="1" applyBorder="1" applyAlignment="1">
      <alignment horizontal="center" vertical="center"/>
    </xf>
    <xf numFmtId="0" fontId="26" fillId="35" borderId="25" xfId="47" applyFont="1" applyFill="1" applyBorder="1" applyAlignment="1">
      <alignment horizontal="center" vertical="center"/>
      <protection/>
    </xf>
    <xf numFmtId="0" fontId="20" fillId="36" borderId="26" xfId="48" applyFont="1" applyFill="1" applyBorder="1" applyAlignment="1">
      <alignment horizontal="center"/>
      <protection/>
    </xf>
    <xf numFmtId="0" fontId="20" fillId="36" borderId="41" xfId="48" applyFont="1" applyFill="1" applyBorder="1" applyAlignment="1">
      <alignment horizontal="center"/>
      <protection/>
    </xf>
    <xf numFmtId="0" fontId="20" fillId="36" borderId="42" xfId="48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9" fontId="10" fillId="0" borderId="25" xfId="47" applyNumberFormat="1" applyFont="1" applyBorder="1" applyAlignment="1">
      <alignment horizontal="center" vertical="center" textRotation="90"/>
      <protection/>
    </xf>
    <xf numFmtId="4" fontId="10" fillId="0" borderId="25" xfId="47" applyNumberFormat="1" applyFont="1" applyBorder="1" applyAlignment="1">
      <alignment horizontal="center" vertical="center"/>
      <protection/>
    </xf>
    <xf numFmtId="193" fontId="10" fillId="0" borderId="25" xfId="47" applyNumberFormat="1" applyFont="1" applyBorder="1" applyAlignment="1">
      <alignment horizontal="center"/>
      <protection/>
    </xf>
    <xf numFmtId="4" fontId="10" fillId="0" borderId="25" xfId="47" applyNumberFormat="1" applyFont="1" applyBorder="1" applyAlignment="1">
      <alignment horizontal="center"/>
      <protection/>
    </xf>
    <xf numFmtId="0" fontId="10" fillId="0" borderId="25" xfId="47" applyFont="1" applyBorder="1" applyAlignment="1">
      <alignment horizontal="center" vertical="center" textRotation="90"/>
      <protection/>
    </xf>
    <xf numFmtId="2" fontId="9" fillId="0" borderId="26" xfId="47" applyNumberFormat="1" applyFont="1" applyBorder="1" applyAlignment="1">
      <alignment horizontal="center"/>
      <protection/>
    </xf>
    <xf numFmtId="2" fontId="9" fillId="0" borderId="41" xfId="47" applyNumberFormat="1" applyFont="1" applyBorder="1" applyAlignment="1">
      <alignment horizontal="center"/>
      <protection/>
    </xf>
    <xf numFmtId="2" fontId="9" fillId="0" borderId="42" xfId="47" applyNumberFormat="1" applyFont="1" applyBorder="1" applyAlignment="1">
      <alignment horizontal="center"/>
      <protection/>
    </xf>
    <xf numFmtId="2" fontId="10" fillId="0" borderId="25" xfId="47" applyNumberFormat="1" applyFont="1" applyBorder="1" applyAlignment="1">
      <alignment horizontal="center"/>
      <protection/>
    </xf>
    <xf numFmtId="192" fontId="10" fillId="0" borderId="25" xfId="47" applyNumberFormat="1" applyFont="1" applyBorder="1" applyAlignment="1">
      <alignment horizontal="center"/>
      <protection/>
    </xf>
    <xf numFmtId="199" fontId="10" fillId="0" borderId="25" xfId="47" applyNumberFormat="1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2" fontId="10" fillId="0" borderId="25" xfId="47" applyNumberFormat="1" applyFont="1" applyBorder="1" applyAlignment="1">
      <alignment horizontal="left"/>
      <protection/>
    </xf>
    <xf numFmtId="192" fontId="10" fillId="0" borderId="25" xfId="47" applyNumberFormat="1" applyFont="1" applyBorder="1">
      <alignment/>
      <protection/>
    </xf>
    <xf numFmtId="2" fontId="25" fillId="0" borderId="0" xfId="36" applyNumberFormat="1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TW.28 Mae Tui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125"/>
          <c:w val="0.76675"/>
          <c:h val="0.819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DATA!$D$99:$D$120</c:f>
              <c:numCache>
                <c:ptCount val="22"/>
                <c:pt idx="0">
                  <c:v>0.03</c:v>
                </c:pt>
                <c:pt idx="1">
                  <c:v>4.373</c:v>
                </c:pt>
                <c:pt idx="2">
                  <c:v>1.092</c:v>
                </c:pt>
                <c:pt idx="3">
                  <c:v>0.12</c:v>
                </c:pt>
                <c:pt idx="4">
                  <c:v>0.237</c:v>
                </c:pt>
                <c:pt idx="5">
                  <c:v>0.42</c:v>
                </c:pt>
                <c:pt idx="6">
                  <c:v>0.373</c:v>
                </c:pt>
                <c:pt idx="7">
                  <c:v>0.282</c:v>
                </c:pt>
                <c:pt idx="8">
                  <c:v>0.234</c:v>
                </c:pt>
                <c:pt idx="9">
                  <c:v>0.758</c:v>
                </c:pt>
                <c:pt idx="10">
                  <c:v>1.561</c:v>
                </c:pt>
                <c:pt idx="11">
                  <c:v>8.267</c:v>
                </c:pt>
                <c:pt idx="12">
                  <c:v>81.398</c:v>
                </c:pt>
                <c:pt idx="13">
                  <c:v>44.541</c:v>
                </c:pt>
                <c:pt idx="14">
                  <c:v>35.229</c:v>
                </c:pt>
                <c:pt idx="15">
                  <c:v>1.136</c:v>
                </c:pt>
                <c:pt idx="16">
                  <c:v>1.161</c:v>
                </c:pt>
                <c:pt idx="17">
                  <c:v>0.611</c:v>
                </c:pt>
                <c:pt idx="18">
                  <c:v>0.103</c:v>
                </c:pt>
                <c:pt idx="19">
                  <c:v>0.033</c:v>
                </c:pt>
                <c:pt idx="20">
                  <c:v>0.087</c:v>
                </c:pt>
                <c:pt idx="21">
                  <c:v>0.047</c:v>
                </c:pt>
              </c:numCache>
            </c:numRef>
          </c:xVal>
          <c:yVal>
            <c:numRef>
              <c:f>DATA!$G$99:$G$120</c:f>
              <c:numCache>
                <c:ptCount val="22"/>
                <c:pt idx="0">
                  <c:v>0.01679353344</c:v>
                </c:pt>
                <c:pt idx="1">
                  <c:v>7.270033855968001</c:v>
                </c:pt>
                <c:pt idx="2">
                  <c:v>4.974126603264</c:v>
                </c:pt>
                <c:pt idx="3">
                  <c:v>0.40122131328000005</c:v>
                </c:pt>
                <c:pt idx="4">
                  <c:v>2.388807038304</c:v>
                </c:pt>
                <c:pt idx="5">
                  <c:v>1.40199522624</c:v>
                </c:pt>
                <c:pt idx="6">
                  <c:v>1.215373006656</c:v>
                </c:pt>
                <c:pt idx="7">
                  <c:v>0.6963316087679999</c:v>
                </c:pt>
                <c:pt idx="8">
                  <c:v>0.38986885267200005</c:v>
                </c:pt>
                <c:pt idx="9">
                  <c:v>10.24085566944</c:v>
                </c:pt>
                <c:pt idx="10">
                  <c:v>15.209178108768</c:v>
                </c:pt>
                <c:pt idx="11">
                  <c:v>47.59446579350401</c:v>
                </c:pt>
                <c:pt idx="12">
                  <c:v>5610.61673798976</c:v>
                </c:pt>
                <c:pt idx="13">
                  <c:v>2311.233322382208</c:v>
                </c:pt>
                <c:pt idx="14">
                  <c:v>1293.15342821472</c:v>
                </c:pt>
                <c:pt idx="15">
                  <c:v>3.402966629376</c:v>
                </c:pt>
                <c:pt idx="16">
                  <c:v>2.093882967648</c:v>
                </c:pt>
                <c:pt idx="17">
                  <c:v>0.685381810464</c:v>
                </c:pt>
                <c:pt idx="18">
                  <c:v>0.157269094848</c:v>
                </c:pt>
                <c:pt idx="19">
                  <c:v>0.025470054720000003</c:v>
                </c:pt>
                <c:pt idx="20">
                  <c:v>0.1869412761668524</c:v>
                </c:pt>
                <c:pt idx="21">
                  <c:v>0.055405609344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315710"/>
        <c:crossesAt val="0.001"/>
        <c:crossBetween val="midCat"/>
        <c:dispUnits/>
      </c:valAx>
      <c:valAx>
        <c:axId val="10315710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4197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4325"/>
          <c:w val="0.097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TW.28 Mae Tui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74575"/>
          <c:h val="0.8135"/>
        </c:manualLayout>
      </c:layout>
      <c:scatterChart>
        <c:scatterStyle val="lineMarker"/>
        <c:varyColors val="0"/>
        <c:ser>
          <c:idx val="1"/>
          <c:order val="0"/>
          <c:tx>
            <c:v>2019-2023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DATA!$D$9:$D$120</c:f>
              <c:numCache>
                <c:ptCount val="112"/>
                <c:pt idx="0">
                  <c:v>6.24</c:v>
                </c:pt>
                <c:pt idx="1">
                  <c:v>0.101</c:v>
                </c:pt>
                <c:pt idx="2">
                  <c:v>0.329</c:v>
                </c:pt>
                <c:pt idx="3">
                  <c:v>0.056</c:v>
                </c:pt>
                <c:pt idx="4">
                  <c:v>0.039</c:v>
                </c:pt>
                <c:pt idx="8">
                  <c:v>0.464</c:v>
                </c:pt>
                <c:pt idx="9">
                  <c:v>0.845</c:v>
                </c:pt>
                <c:pt idx="10">
                  <c:v>0.891</c:v>
                </c:pt>
                <c:pt idx="11">
                  <c:v>0.299</c:v>
                </c:pt>
                <c:pt idx="12">
                  <c:v>4.297</c:v>
                </c:pt>
                <c:pt idx="13">
                  <c:v>121.042</c:v>
                </c:pt>
                <c:pt idx="14">
                  <c:v>105.101</c:v>
                </c:pt>
                <c:pt idx="15">
                  <c:v>0.19</c:v>
                </c:pt>
                <c:pt idx="16">
                  <c:v>0.741</c:v>
                </c:pt>
                <c:pt idx="17">
                  <c:v>1.561</c:v>
                </c:pt>
                <c:pt idx="18">
                  <c:v>1.089</c:v>
                </c:pt>
                <c:pt idx="19">
                  <c:v>0.127</c:v>
                </c:pt>
                <c:pt idx="20">
                  <c:v>0.33</c:v>
                </c:pt>
                <c:pt idx="21">
                  <c:v>0.063</c:v>
                </c:pt>
                <c:pt idx="22">
                  <c:v>0.653</c:v>
                </c:pt>
                <c:pt idx="23">
                  <c:v>0.555</c:v>
                </c:pt>
                <c:pt idx="24">
                  <c:v>0.398</c:v>
                </c:pt>
                <c:pt idx="25">
                  <c:v>0.271</c:v>
                </c:pt>
                <c:pt idx="26">
                  <c:v>0.094</c:v>
                </c:pt>
                <c:pt idx="27">
                  <c:v>0.137</c:v>
                </c:pt>
                <c:pt idx="28">
                  <c:v>0.061</c:v>
                </c:pt>
                <c:pt idx="29">
                  <c:v>0.061</c:v>
                </c:pt>
                <c:pt idx="30">
                  <c:v>0.068</c:v>
                </c:pt>
                <c:pt idx="31">
                  <c:v>0.075</c:v>
                </c:pt>
                <c:pt idx="32">
                  <c:v>8.244</c:v>
                </c:pt>
                <c:pt idx="33">
                  <c:v>4.518</c:v>
                </c:pt>
                <c:pt idx="34">
                  <c:v>0.303</c:v>
                </c:pt>
                <c:pt idx="35">
                  <c:v>0.122</c:v>
                </c:pt>
                <c:pt idx="36">
                  <c:v>0.334</c:v>
                </c:pt>
                <c:pt idx="37">
                  <c:v>0.335</c:v>
                </c:pt>
                <c:pt idx="38">
                  <c:v>0.373</c:v>
                </c:pt>
                <c:pt idx="39">
                  <c:v>0.332</c:v>
                </c:pt>
                <c:pt idx="40">
                  <c:v>9.584</c:v>
                </c:pt>
                <c:pt idx="41">
                  <c:v>0.133</c:v>
                </c:pt>
                <c:pt idx="42">
                  <c:v>8.409</c:v>
                </c:pt>
                <c:pt idx="43">
                  <c:v>0.138</c:v>
                </c:pt>
                <c:pt idx="45">
                  <c:v>17.561</c:v>
                </c:pt>
                <c:pt idx="47">
                  <c:v>1.84</c:v>
                </c:pt>
                <c:pt idx="48">
                  <c:v>1.673</c:v>
                </c:pt>
                <c:pt idx="49">
                  <c:v>0.308</c:v>
                </c:pt>
                <c:pt idx="50">
                  <c:v>2.66</c:v>
                </c:pt>
                <c:pt idx="51">
                  <c:v>1.147</c:v>
                </c:pt>
                <c:pt idx="52">
                  <c:v>0.592</c:v>
                </c:pt>
                <c:pt idx="53">
                  <c:v>0.112</c:v>
                </c:pt>
                <c:pt idx="54">
                  <c:v>0.246</c:v>
                </c:pt>
                <c:pt idx="55">
                  <c:v>0.331</c:v>
                </c:pt>
                <c:pt idx="56">
                  <c:v>0.673</c:v>
                </c:pt>
                <c:pt idx="57">
                  <c:v>0.153</c:v>
                </c:pt>
                <c:pt idx="58">
                  <c:v>0.046</c:v>
                </c:pt>
                <c:pt idx="59">
                  <c:v>0.05</c:v>
                </c:pt>
                <c:pt idx="60">
                  <c:v>0.031</c:v>
                </c:pt>
                <c:pt idx="61">
                  <c:v>0.034</c:v>
                </c:pt>
                <c:pt idx="62">
                  <c:v>2.315</c:v>
                </c:pt>
                <c:pt idx="63">
                  <c:v>3.085</c:v>
                </c:pt>
                <c:pt idx="64">
                  <c:v>56.741</c:v>
                </c:pt>
                <c:pt idx="65">
                  <c:v>0.321</c:v>
                </c:pt>
                <c:pt idx="66">
                  <c:v>0.112</c:v>
                </c:pt>
                <c:pt idx="67">
                  <c:v>1.598</c:v>
                </c:pt>
                <c:pt idx="68">
                  <c:v>0.455</c:v>
                </c:pt>
                <c:pt idx="69">
                  <c:v>6.434</c:v>
                </c:pt>
                <c:pt idx="70">
                  <c:v>26.754</c:v>
                </c:pt>
                <c:pt idx="71">
                  <c:v>13.433</c:v>
                </c:pt>
                <c:pt idx="72">
                  <c:v>134.697</c:v>
                </c:pt>
                <c:pt idx="73">
                  <c:v>80.359</c:v>
                </c:pt>
                <c:pt idx="74">
                  <c:v>91.21</c:v>
                </c:pt>
                <c:pt idx="75">
                  <c:v>11.503</c:v>
                </c:pt>
                <c:pt idx="76">
                  <c:v>9.047</c:v>
                </c:pt>
                <c:pt idx="77">
                  <c:v>4.867</c:v>
                </c:pt>
                <c:pt idx="78">
                  <c:v>3.259</c:v>
                </c:pt>
                <c:pt idx="79">
                  <c:v>1.501</c:v>
                </c:pt>
                <c:pt idx="80">
                  <c:v>4.006</c:v>
                </c:pt>
                <c:pt idx="81">
                  <c:v>2.075</c:v>
                </c:pt>
                <c:pt idx="82">
                  <c:v>1.47</c:v>
                </c:pt>
                <c:pt idx="83">
                  <c:v>0.768</c:v>
                </c:pt>
                <c:pt idx="84">
                  <c:v>0.635</c:v>
                </c:pt>
                <c:pt idx="85">
                  <c:v>0.695</c:v>
                </c:pt>
                <c:pt idx="86">
                  <c:v>0.606</c:v>
                </c:pt>
                <c:pt idx="87">
                  <c:v>0.248</c:v>
                </c:pt>
                <c:pt idx="88">
                  <c:v>0.134</c:v>
                </c:pt>
                <c:pt idx="89">
                  <c:v>0.055</c:v>
                </c:pt>
                <c:pt idx="90">
                  <c:v>0.03</c:v>
                </c:pt>
                <c:pt idx="91">
                  <c:v>4.373</c:v>
                </c:pt>
                <c:pt idx="92">
                  <c:v>1.092</c:v>
                </c:pt>
                <c:pt idx="93">
                  <c:v>0.12</c:v>
                </c:pt>
                <c:pt idx="94">
                  <c:v>0.237</c:v>
                </c:pt>
                <c:pt idx="95">
                  <c:v>0.42</c:v>
                </c:pt>
                <c:pt idx="96">
                  <c:v>0.373</c:v>
                </c:pt>
                <c:pt idx="97">
                  <c:v>0.282</c:v>
                </c:pt>
                <c:pt idx="98">
                  <c:v>0.234</c:v>
                </c:pt>
                <c:pt idx="99">
                  <c:v>0.758</c:v>
                </c:pt>
                <c:pt idx="100">
                  <c:v>1.561</c:v>
                </c:pt>
                <c:pt idx="101">
                  <c:v>8.267</c:v>
                </c:pt>
                <c:pt idx="102">
                  <c:v>81.398</c:v>
                </c:pt>
                <c:pt idx="103">
                  <c:v>44.541</c:v>
                </c:pt>
                <c:pt idx="104">
                  <c:v>35.229</c:v>
                </c:pt>
                <c:pt idx="105">
                  <c:v>1.136</c:v>
                </c:pt>
                <c:pt idx="106">
                  <c:v>1.161</c:v>
                </c:pt>
                <c:pt idx="107">
                  <c:v>0.611</c:v>
                </c:pt>
                <c:pt idx="108">
                  <c:v>0.103</c:v>
                </c:pt>
                <c:pt idx="109">
                  <c:v>0.033</c:v>
                </c:pt>
                <c:pt idx="110">
                  <c:v>0.087</c:v>
                </c:pt>
                <c:pt idx="111">
                  <c:v>0.047</c:v>
                </c:pt>
              </c:numCache>
            </c:numRef>
          </c:xVal>
          <c:yVal>
            <c:numRef>
              <c:f>DATA!$G$9:$G$120</c:f>
              <c:numCache>
                <c:ptCount val="112"/>
                <c:pt idx="0">
                  <c:v>196.33387557888</c:v>
                </c:pt>
                <c:pt idx="1">
                  <c:v>0.31541785142400003</c:v>
                </c:pt>
                <c:pt idx="2">
                  <c:v>0.20552173084800002</c:v>
                </c:pt>
                <c:pt idx="3">
                  <c:v>0.019294377984000004</c:v>
                </c:pt>
                <c:pt idx="4">
                  <c:v>0.023986037088000005</c:v>
                </c:pt>
                <c:pt idx="8">
                  <c:v>0.23505574809600002</c:v>
                </c:pt>
                <c:pt idx="9">
                  <c:v>3.08362040064</c:v>
                </c:pt>
                <c:pt idx="10">
                  <c:v>5.928501870719999</c:v>
                </c:pt>
                <c:pt idx="11">
                  <c:v>0.6559969104000001</c:v>
                </c:pt>
                <c:pt idx="12">
                  <c:v>19.654710106752</c:v>
                </c:pt>
                <c:pt idx="13">
                  <c:v>22910.405435164805</c:v>
                </c:pt>
                <c:pt idx="14">
                  <c:v>15348.212977617504</c:v>
                </c:pt>
                <c:pt idx="15">
                  <c:v>0.3703294195199999</c:v>
                </c:pt>
                <c:pt idx="16">
                  <c:v>2.733995070144</c:v>
                </c:pt>
                <c:pt idx="17">
                  <c:v>4.0134284064</c:v>
                </c:pt>
                <c:pt idx="18">
                  <c:v>1.393101908352</c:v>
                </c:pt>
                <c:pt idx="19">
                  <c:v>0.12745064476800003</c:v>
                </c:pt>
                <c:pt idx="20">
                  <c:v>1.7425960358400003</c:v>
                </c:pt>
                <c:pt idx="21">
                  <c:v>0.08271056707199999</c:v>
                </c:pt>
                <c:pt idx="22">
                  <c:v>0.9858869668800001</c:v>
                </c:pt>
                <c:pt idx="23">
                  <c:v>1.6399844539200004</c:v>
                </c:pt>
                <c:pt idx="24">
                  <c:v>0.7685991964800001</c:v>
                </c:pt>
                <c:pt idx="25">
                  <c:v>0.45952328764800005</c:v>
                </c:pt>
                <c:pt idx="26">
                  <c:v>0.030256750079999995</c:v>
                </c:pt>
                <c:pt idx="27">
                  <c:v>0.04306460630400001</c:v>
                </c:pt>
                <c:pt idx="28">
                  <c:v>0.084060192096</c:v>
                </c:pt>
                <c:pt idx="29">
                  <c:v>0.03189069849599999</c:v>
                </c:pt>
                <c:pt idx="30">
                  <c:v>0.07956342720000001</c:v>
                </c:pt>
                <c:pt idx="31">
                  <c:v>0.1358415576</c:v>
                </c:pt>
                <c:pt idx="32">
                  <c:v>738.1142966707201</c:v>
                </c:pt>
                <c:pt idx="33">
                  <c:v>346.252594954176</c:v>
                </c:pt>
                <c:pt idx="34">
                  <c:v>0.8853804567360001</c:v>
                </c:pt>
                <c:pt idx="35">
                  <c:v>0.11431343001599999</c:v>
                </c:pt>
                <c:pt idx="36">
                  <c:v>0.4645054926720001</c:v>
                </c:pt>
                <c:pt idx="37">
                  <c:v>0.38653940160000005</c:v>
                </c:pt>
                <c:pt idx="39">
                  <c:v>0.015449824512000002</c:v>
                </c:pt>
                <c:pt idx="40">
                  <c:v>166.18037348966402</c:v>
                </c:pt>
                <c:pt idx="41">
                  <c:v>0.49369830249600016</c:v>
                </c:pt>
                <c:pt idx="42">
                  <c:v>212.91496294809602</c:v>
                </c:pt>
                <c:pt idx="43">
                  <c:v>0.6706190327040001</c:v>
                </c:pt>
                <c:pt idx="45">
                  <c:v>206.09896594377605</c:v>
                </c:pt>
                <c:pt idx="47">
                  <c:v>2.88080886528</c:v>
                </c:pt>
                <c:pt idx="48">
                  <c:v>3.2657731989120005</c:v>
                </c:pt>
                <c:pt idx="49">
                  <c:v>0.35626391539200003</c:v>
                </c:pt>
                <c:pt idx="50">
                  <c:v>10.324095505920003</c:v>
                </c:pt>
                <c:pt idx="51">
                  <c:v>3.6766753562880004</c:v>
                </c:pt>
                <c:pt idx="52">
                  <c:v>1.330904904192</c:v>
                </c:pt>
                <c:pt idx="53">
                  <c:v>0.201648093696</c:v>
                </c:pt>
                <c:pt idx="54">
                  <c:v>0.062466894144</c:v>
                </c:pt>
                <c:pt idx="55">
                  <c:v>0.18737185507200002</c:v>
                </c:pt>
                <c:pt idx="56">
                  <c:v>0.41940625622399996</c:v>
                </c:pt>
                <c:pt idx="57">
                  <c:v>0.009360691776000001</c:v>
                </c:pt>
                <c:pt idx="58">
                  <c:v>0.073486656</c:v>
                </c:pt>
                <c:pt idx="59">
                  <c:v>0.034631337600000006</c:v>
                </c:pt>
                <c:pt idx="60">
                  <c:v>0.045470009376</c:v>
                </c:pt>
                <c:pt idx="61">
                  <c:v>0.06499919808</c:v>
                </c:pt>
                <c:pt idx="62">
                  <c:v>18.78356723184</c:v>
                </c:pt>
                <c:pt idx="63">
                  <c:v>15.525127154879998</c:v>
                </c:pt>
                <c:pt idx="64">
                  <c:v>11839.155175685377</c:v>
                </c:pt>
                <c:pt idx="65">
                  <c:v>0.49262516150400004</c:v>
                </c:pt>
                <c:pt idx="66">
                  <c:v>0.32428259942400006</c:v>
                </c:pt>
                <c:pt idx="67">
                  <c:v>17.734347092736</c:v>
                </c:pt>
                <c:pt idx="68">
                  <c:v>0.9931895064000003</c:v>
                </c:pt>
                <c:pt idx="69">
                  <c:v>129.800966686848</c:v>
                </c:pt>
                <c:pt idx="70">
                  <c:v>548.0782489728</c:v>
                </c:pt>
                <c:pt idx="71">
                  <c:v>154.91810442931197</c:v>
                </c:pt>
                <c:pt idx="72">
                  <c:v>14750.597923254432</c:v>
                </c:pt>
                <c:pt idx="73">
                  <c:v>11418.911241056065</c:v>
                </c:pt>
                <c:pt idx="74">
                  <c:v>11924.08178171616</c:v>
                </c:pt>
                <c:pt idx="75">
                  <c:v>116.65581377472</c:v>
                </c:pt>
                <c:pt idx="76">
                  <c:v>84.05397905904</c:v>
                </c:pt>
                <c:pt idx="77">
                  <c:v>23.49138770496</c:v>
                </c:pt>
                <c:pt idx="78">
                  <c:v>11.382592393152</c:v>
                </c:pt>
                <c:pt idx="79">
                  <c:v>20.493340612992</c:v>
                </c:pt>
                <c:pt idx="80">
                  <c:v>116.42063422924801</c:v>
                </c:pt>
                <c:pt idx="81">
                  <c:v>5.9255051904</c:v>
                </c:pt>
                <c:pt idx="82">
                  <c:v>2.0149391606400004</c:v>
                </c:pt>
                <c:pt idx="83">
                  <c:v>2.338197110784</c:v>
                </c:pt>
                <c:pt idx="84">
                  <c:v>0.6866540496</c:v>
                </c:pt>
                <c:pt idx="85">
                  <c:v>1.35669729024</c:v>
                </c:pt>
                <c:pt idx="86">
                  <c:v>1.832522009472</c:v>
                </c:pt>
                <c:pt idx="87">
                  <c:v>0.9619690014719999</c:v>
                </c:pt>
                <c:pt idx="88">
                  <c:v>0.10619846899200001</c:v>
                </c:pt>
                <c:pt idx="89">
                  <c:v>0.05069074032</c:v>
                </c:pt>
                <c:pt idx="90">
                  <c:v>0.01679353344</c:v>
                </c:pt>
                <c:pt idx="91">
                  <c:v>7.270033855968001</c:v>
                </c:pt>
                <c:pt idx="92">
                  <c:v>4.974126603264</c:v>
                </c:pt>
                <c:pt idx="93">
                  <c:v>0.40122131328000005</c:v>
                </c:pt>
                <c:pt idx="94">
                  <c:v>2.388807038304</c:v>
                </c:pt>
                <c:pt idx="95">
                  <c:v>1.40199522624</c:v>
                </c:pt>
                <c:pt idx="96">
                  <c:v>1.215373006656</c:v>
                </c:pt>
                <c:pt idx="97">
                  <c:v>0.6963316087679999</c:v>
                </c:pt>
                <c:pt idx="98">
                  <c:v>0.38986885267200005</c:v>
                </c:pt>
                <c:pt idx="99">
                  <c:v>10.24085566944</c:v>
                </c:pt>
                <c:pt idx="100">
                  <c:v>15.209178108768</c:v>
                </c:pt>
                <c:pt idx="101">
                  <c:v>47.59446579350401</c:v>
                </c:pt>
                <c:pt idx="102">
                  <c:v>5610.61673798976</c:v>
                </c:pt>
                <c:pt idx="103">
                  <c:v>2311.233322382208</c:v>
                </c:pt>
                <c:pt idx="104">
                  <c:v>1293.15342821472</c:v>
                </c:pt>
                <c:pt idx="105">
                  <c:v>3.402966629376</c:v>
                </c:pt>
                <c:pt idx="106">
                  <c:v>2.093882967648</c:v>
                </c:pt>
                <c:pt idx="107">
                  <c:v>0.685381810464</c:v>
                </c:pt>
                <c:pt idx="108">
                  <c:v>0.157269094848</c:v>
                </c:pt>
                <c:pt idx="109">
                  <c:v>0.025470054720000003</c:v>
                </c:pt>
                <c:pt idx="110">
                  <c:v>0.1869412761668524</c:v>
                </c:pt>
                <c:pt idx="111">
                  <c:v>0.055405609344</c:v>
                </c:pt>
              </c:numCache>
            </c:numRef>
          </c:yVal>
          <c:smooth val="0"/>
        </c:ser>
        <c:axId val="25732527"/>
        <c:axId val="30266152"/>
      </c:scatterChart>
      <c:valAx>
        <c:axId val="2573252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266152"/>
        <c:crossesAt val="0.001"/>
        <c:crossBetween val="midCat"/>
        <c:dispUnits/>
      </c:valAx>
      <c:valAx>
        <c:axId val="30266152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3252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05"/>
          <c:w val="0.158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TW.28  Mae Tui  A.Muangpand  C.Lampang  Year 2023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575"/>
          <c:w val="0.959"/>
          <c:h val="0.678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'TW.28'!$B$1:$B$367</c:f>
              <c:strCache/>
            </c:strRef>
          </c:cat>
          <c:val>
            <c:numRef>
              <c:f>'TW.28'!$D$1:$D$367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'TW.28'!$B$1:$B$367</c:f>
              <c:strCache/>
            </c:strRef>
          </c:cat>
          <c:val>
            <c:numRef>
              <c:f>'TW.28'!$E$1:$E$367</c:f>
              <c:numCache/>
            </c:numRef>
          </c:val>
          <c:smooth val="0"/>
        </c:ser>
        <c:marker val="1"/>
        <c:axId val="3959913"/>
        <c:axId val="35639218"/>
      </c:lineChart>
      <c:dateAx>
        <c:axId val="3959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639218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639218"/>
        <c:scaling>
          <c:orientation val="minMax"/>
          <c:max val="297"/>
          <c:min val="2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8715"/>
          <c:w val="0.838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TW.28  Mae Tui  A.Muangpand  C.Lampang  Year 2023</a:t>
            </a:r>
          </a:p>
        </c:rich>
      </c:tx>
      <c:layout>
        <c:manualLayout>
          <c:xMode val="factor"/>
          <c:yMode val="factor"/>
          <c:x val="0.023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7825"/>
          <c:w val="0.9362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วันที่8,[0.017]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วันที่9,[7.270]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วันที่16,[4.947]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วันที่21,[0.401]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วันที่6,[2.389]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วันที่11,[1.402]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วันที่19,[1.215]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วันที่2,[0.696]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วันที่7,[0.390]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วันที่5,[10.241]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วันที่12,[15.209]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วันที่18,[47.594]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วันที่16,[5610.617]รอบ1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วันที่16,[2311.223]รอบ2</a:t>
                    </a:r>
                  </a:p>
                </c:rich>
              </c:tx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วันที่16,[1293.153]รอบ3</a:t>
                    </a:r>
                  </a:p>
                </c:rich>
              </c:tx>
              <c:numFmt formatCode="General" sourceLinked="1"/>
              <c:spPr>
                <a:solidFill>
                  <a:srgbClr val="8EB4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วันที่6,[3.403]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วันที่14,[2.094]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วันที่14,[0.685]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วันที่15,[0.157]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วันที่9,[0.025]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วันที่22,[0.187]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วันที่5,[0.055]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DATA!$B$99:$B$120</c:f>
              <c:strCache>
                <c:ptCount val="22"/>
                <c:pt idx="0">
                  <c:v>24205</c:v>
                </c:pt>
                <c:pt idx="1">
                  <c:v>24236</c:v>
                </c:pt>
                <c:pt idx="2">
                  <c:v>24243</c:v>
                </c:pt>
                <c:pt idx="3">
                  <c:v>24279</c:v>
                </c:pt>
                <c:pt idx="4">
                  <c:v>24294</c:v>
                </c:pt>
                <c:pt idx="5">
                  <c:v>24299</c:v>
                </c:pt>
                <c:pt idx="6">
                  <c:v>24307</c:v>
                </c:pt>
                <c:pt idx="7">
                  <c:v>24321</c:v>
                </c:pt>
                <c:pt idx="8">
                  <c:v>24326</c:v>
                </c:pt>
                <c:pt idx="9">
                  <c:v>24355</c:v>
                </c:pt>
                <c:pt idx="10">
                  <c:v>24362</c:v>
                </c:pt>
                <c:pt idx="11">
                  <c:v>24368</c:v>
                </c:pt>
                <c:pt idx="12">
                  <c:v>24396</c:v>
                </c:pt>
                <c:pt idx="13">
                  <c:v>24396</c:v>
                </c:pt>
                <c:pt idx="14">
                  <c:v>24396</c:v>
                </c:pt>
                <c:pt idx="15">
                  <c:v>24417</c:v>
                </c:pt>
                <c:pt idx="16">
                  <c:v>24425</c:v>
                </c:pt>
                <c:pt idx="17">
                  <c:v>24433</c:v>
                </c:pt>
                <c:pt idx="18">
                  <c:v>24456</c:v>
                </c:pt>
                <c:pt idx="19">
                  <c:v>24481</c:v>
                </c:pt>
                <c:pt idx="20">
                  <c:v>24525</c:v>
                </c:pt>
                <c:pt idx="21">
                  <c:v>24536</c:v>
                </c:pt>
              </c:strCache>
            </c:strRef>
          </c:cat>
          <c:val>
            <c:numRef>
              <c:f>DATA!$G$99:$G$120</c:f>
              <c:numCache>
                <c:ptCount val="22"/>
                <c:pt idx="0">
                  <c:v>0.01679353344</c:v>
                </c:pt>
                <c:pt idx="1">
                  <c:v>7.270033855968001</c:v>
                </c:pt>
                <c:pt idx="2">
                  <c:v>4.974126603264</c:v>
                </c:pt>
                <c:pt idx="3">
                  <c:v>0.40122131328000005</c:v>
                </c:pt>
                <c:pt idx="4">
                  <c:v>2.388807038304</c:v>
                </c:pt>
                <c:pt idx="5">
                  <c:v>1.40199522624</c:v>
                </c:pt>
                <c:pt idx="6">
                  <c:v>1.215373006656</c:v>
                </c:pt>
                <c:pt idx="7">
                  <c:v>0.6963316087679999</c:v>
                </c:pt>
                <c:pt idx="8">
                  <c:v>0.38986885267200005</c:v>
                </c:pt>
                <c:pt idx="9">
                  <c:v>10.24085566944</c:v>
                </c:pt>
                <c:pt idx="10">
                  <c:v>15.209178108768</c:v>
                </c:pt>
                <c:pt idx="11">
                  <c:v>47.59446579350401</c:v>
                </c:pt>
                <c:pt idx="12">
                  <c:v>5610.61673798976</c:v>
                </c:pt>
                <c:pt idx="13">
                  <c:v>2311.233322382208</c:v>
                </c:pt>
                <c:pt idx="14">
                  <c:v>1293.15342821472</c:v>
                </c:pt>
                <c:pt idx="15">
                  <c:v>3.402966629376</c:v>
                </c:pt>
                <c:pt idx="16">
                  <c:v>2.093882967648</c:v>
                </c:pt>
                <c:pt idx="17">
                  <c:v>0.685381810464</c:v>
                </c:pt>
                <c:pt idx="18">
                  <c:v>0.157269094848</c:v>
                </c:pt>
                <c:pt idx="19">
                  <c:v>0.025470054720000003</c:v>
                </c:pt>
                <c:pt idx="20">
                  <c:v>0.1869412761668524</c:v>
                </c:pt>
                <c:pt idx="21">
                  <c:v>0.055405609344</c:v>
                </c:pt>
              </c:numCache>
            </c:numRef>
          </c:val>
        </c:ser>
        <c:axId val="52317507"/>
        <c:axId val="1095516"/>
      </c:barChart>
      <c:dateAx>
        <c:axId val="52317507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95516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9551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325"/>
          <c:y val="0.85875"/>
          <c:w val="0.31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TW.28 Mae Tui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09125"/>
          <c:w val="0.78125"/>
          <c:h val="0.819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DATA!$D$99:$D$120</c:f>
              <c:numCache>
                <c:ptCount val="22"/>
                <c:pt idx="0">
                  <c:v>0.03</c:v>
                </c:pt>
                <c:pt idx="1">
                  <c:v>4.373</c:v>
                </c:pt>
                <c:pt idx="2">
                  <c:v>1.092</c:v>
                </c:pt>
                <c:pt idx="3">
                  <c:v>0.12</c:v>
                </c:pt>
                <c:pt idx="4">
                  <c:v>0.237</c:v>
                </c:pt>
                <c:pt idx="5">
                  <c:v>0.42</c:v>
                </c:pt>
                <c:pt idx="6">
                  <c:v>0.373</c:v>
                </c:pt>
                <c:pt idx="7">
                  <c:v>0.282</c:v>
                </c:pt>
                <c:pt idx="8">
                  <c:v>0.234</c:v>
                </c:pt>
                <c:pt idx="9">
                  <c:v>0.758</c:v>
                </c:pt>
                <c:pt idx="10">
                  <c:v>1.561</c:v>
                </c:pt>
                <c:pt idx="11">
                  <c:v>8.267</c:v>
                </c:pt>
                <c:pt idx="12">
                  <c:v>81.398</c:v>
                </c:pt>
                <c:pt idx="13">
                  <c:v>44.541</c:v>
                </c:pt>
                <c:pt idx="14">
                  <c:v>35.229</c:v>
                </c:pt>
                <c:pt idx="15">
                  <c:v>1.136</c:v>
                </c:pt>
                <c:pt idx="16">
                  <c:v>1.161</c:v>
                </c:pt>
                <c:pt idx="17">
                  <c:v>0.611</c:v>
                </c:pt>
                <c:pt idx="18">
                  <c:v>0.103</c:v>
                </c:pt>
                <c:pt idx="19">
                  <c:v>0.033</c:v>
                </c:pt>
                <c:pt idx="20">
                  <c:v>0.087</c:v>
                </c:pt>
                <c:pt idx="21">
                  <c:v>0.047</c:v>
                </c:pt>
              </c:numCache>
            </c:numRef>
          </c:xVal>
          <c:yVal>
            <c:numRef>
              <c:f>DATA!$G$99:$G$120</c:f>
              <c:numCache>
                <c:ptCount val="22"/>
                <c:pt idx="0">
                  <c:v>0.01679353344</c:v>
                </c:pt>
                <c:pt idx="1">
                  <c:v>7.270033855968001</c:v>
                </c:pt>
                <c:pt idx="2">
                  <c:v>4.974126603264</c:v>
                </c:pt>
                <c:pt idx="3">
                  <c:v>0.40122131328000005</c:v>
                </c:pt>
                <c:pt idx="4">
                  <c:v>2.388807038304</c:v>
                </c:pt>
                <c:pt idx="5">
                  <c:v>1.40199522624</c:v>
                </c:pt>
                <c:pt idx="6">
                  <c:v>1.215373006656</c:v>
                </c:pt>
                <c:pt idx="7">
                  <c:v>0.6963316087679999</c:v>
                </c:pt>
                <c:pt idx="8">
                  <c:v>0.38986885267200005</c:v>
                </c:pt>
                <c:pt idx="9">
                  <c:v>10.24085566944</c:v>
                </c:pt>
                <c:pt idx="10">
                  <c:v>15.209178108768</c:v>
                </c:pt>
                <c:pt idx="11">
                  <c:v>47.59446579350401</c:v>
                </c:pt>
                <c:pt idx="12">
                  <c:v>5610.61673798976</c:v>
                </c:pt>
                <c:pt idx="13">
                  <c:v>2311.233322382208</c:v>
                </c:pt>
                <c:pt idx="14">
                  <c:v>1293.15342821472</c:v>
                </c:pt>
                <c:pt idx="15">
                  <c:v>3.402966629376</c:v>
                </c:pt>
                <c:pt idx="16">
                  <c:v>2.093882967648</c:v>
                </c:pt>
                <c:pt idx="17">
                  <c:v>0.685381810464</c:v>
                </c:pt>
                <c:pt idx="18">
                  <c:v>0.157269094848</c:v>
                </c:pt>
                <c:pt idx="19">
                  <c:v>0.025470054720000003</c:v>
                </c:pt>
                <c:pt idx="20">
                  <c:v>0.1869412761668524</c:v>
                </c:pt>
                <c:pt idx="21">
                  <c:v>0.055405609344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627942"/>
        <c:crossesAt val="0.001"/>
        <c:crossBetween val="midCat"/>
        <c:dispUnits/>
      </c:valAx>
      <c:valAx>
        <c:axId val="21627942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85964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4325"/>
          <c:w val="0.097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209550"/>
        <a:ext cx="5829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9</xdr:col>
      <xdr:colOff>9525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28575" y="5048250"/>
        <a:ext cx="58102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678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762000</xdr:colOff>
      <xdr:row>19</xdr:row>
      <xdr:rowOff>9525</xdr:rowOff>
    </xdr:from>
    <xdr:to>
      <xdr:col>24</xdr:col>
      <xdr:colOff>0</xdr:colOff>
      <xdr:row>29</xdr:row>
      <xdr:rowOff>19050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5438775"/>
          <a:ext cx="6096000" cy="2867025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161925</xdr:rowOff>
    </xdr:to>
    <xdr:graphicFrame>
      <xdr:nvGraphicFramePr>
        <xdr:cNvPr id="4" name="Chart 1"/>
        <xdr:cNvGraphicFramePr/>
      </xdr:nvGraphicFramePr>
      <xdr:xfrm>
        <a:off x="2876550" y="4857750"/>
        <a:ext cx="5829300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336"/>
  <sheetViews>
    <sheetView zoomScalePageLayoutView="0" workbookViewId="0" topLeftCell="A329">
      <selection activeCell="H340" sqref="H340"/>
    </sheetView>
  </sheetViews>
  <sheetFormatPr defaultColWidth="9.140625" defaultRowHeight="23.25"/>
  <cols>
    <col min="1" max="1" width="9.421875" style="72" bestFit="1" customWidth="1"/>
    <col min="2" max="2" width="9.140625" style="93" customWidth="1"/>
    <col min="3" max="4" width="9.140625" style="82" customWidth="1"/>
    <col min="6" max="6" width="11.00390625" style="0" customWidth="1"/>
    <col min="8" max="8" width="9.140625" style="93" customWidth="1"/>
    <col min="9" max="10" width="9.140625" style="91" customWidth="1"/>
  </cols>
  <sheetData>
    <row r="1" spans="1:10" s="52" customFormat="1" ht="21">
      <c r="A1" s="225" t="s">
        <v>98</v>
      </c>
      <c r="B1" s="226"/>
      <c r="C1" s="226"/>
      <c r="D1" s="226"/>
      <c r="E1" s="226"/>
      <c r="F1" s="226"/>
      <c r="G1" s="226"/>
      <c r="H1" s="226"/>
      <c r="I1" s="226"/>
      <c r="J1" s="227"/>
    </row>
    <row r="2" spans="1:10" s="52" customFormat="1" ht="21">
      <c r="A2" s="67" t="s">
        <v>70</v>
      </c>
      <c r="B2" s="54" t="s">
        <v>71</v>
      </c>
      <c r="C2" s="75" t="s">
        <v>72</v>
      </c>
      <c r="D2" s="76" t="s">
        <v>72</v>
      </c>
      <c r="E2" s="53" t="s">
        <v>73</v>
      </c>
      <c r="F2" s="55" t="s">
        <v>73</v>
      </c>
      <c r="G2" s="53" t="s">
        <v>73</v>
      </c>
      <c r="H2" s="54" t="s">
        <v>74</v>
      </c>
      <c r="I2" s="83" t="s">
        <v>73</v>
      </c>
      <c r="J2" s="84" t="s">
        <v>73</v>
      </c>
    </row>
    <row r="3" spans="1:10" s="52" customFormat="1" ht="21">
      <c r="A3" s="68" t="s">
        <v>75</v>
      </c>
      <c r="B3" s="57" t="s">
        <v>76</v>
      </c>
      <c r="C3" s="77" t="s">
        <v>77</v>
      </c>
      <c r="D3" s="78" t="s">
        <v>77</v>
      </c>
      <c r="E3" s="56" t="s">
        <v>78</v>
      </c>
      <c r="F3" s="58" t="s">
        <v>78</v>
      </c>
      <c r="G3" s="56" t="s">
        <v>79</v>
      </c>
      <c r="H3" s="57" t="s">
        <v>80</v>
      </c>
      <c r="I3" s="85" t="s">
        <v>81</v>
      </c>
      <c r="J3" s="86" t="s">
        <v>82</v>
      </c>
    </row>
    <row r="4" spans="1:10" s="52" customFormat="1" ht="18.75" customHeight="1">
      <c r="A4" s="69"/>
      <c r="B4" s="57" t="s">
        <v>83</v>
      </c>
      <c r="C4" s="77" t="s">
        <v>84</v>
      </c>
      <c r="D4" s="78" t="s">
        <v>85</v>
      </c>
      <c r="E4" s="56" t="s">
        <v>86</v>
      </c>
      <c r="F4" s="58" t="s">
        <v>87</v>
      </c>
      <c r="G4" s="56" t="s">
        <v>88</v>
      </c>
      <c r="H4" s="57" t="s">
        <v>89</v>
      </c>
      <c r="I4" s="87"/>
      <c r="J4" s="88"/>
    </row>
    <row r="5" spans="1:10" s="52" customFormat="1" ht="18.75" customHeight="1">
      <c r="A5" s="70"/>
      <c r="B5" s="94"/>
      <c r="C5" s="79" t="s">
        <v>37</v>
      </c>
      <c r="D5" s="80" t="s">
        <v>36</v>
      </c>
      <c r="E5" s="59" t="s">
        <v>38</v>
      </c>
      <c r="F5" s="60"/>
      <c r="G5" s="59" t="s">
        <v>90</v>
      </c>
      <c r="H5" s="94"/>
      <c r="I5" s="89" t="s">
        <v>91</v>
      </c>
      <c r="J5" s="86" t="s">
        <v>92</v>
      </c>
    </row>
    <row r="6" spans="1:10" s="52" customFormat="1" ht="18.75" customHeight="1">
      <c r="A6" s="71">
        <v>22944</v>
      </c>
      <c r="B6" s="73">
        <v>22</v>
      </c>
      <c r="C6" s="81">
        <v>85.1243</v>
      </c>
      <c r="D6" s="81">
        <v>85.246</v>
      </c>
      <c r="E6" s="92">
        <f aca="true" t="shared" si="0" ref="E6:E134">D6-C6</f>
        <v>0.12169999999998993</v>
      </c>
      <c r="F6" s="104">
        <f>((10^6)*E6/G6)</f>
        <v>391.3686647800036</v>
      </c>
      <c r="G6" s="92">
        <f aca="true" t="shared" si="1" ref="G6:G179">I6-J6</f>
        <v>310.96000000000004</v>
      </c>
      <c r="H6" s="73">
        <v>1</v>
      </c>
      <c r="I6" s="90">
        <v>680.49</v>
      </c>
      <c r="J6" s="90">
        <v>369.53</v>
      </c>
    </row>
    <row r="7" spans="1:10" s="52" customFormat="1" ht="18.75" customHeight="1">
      <c r="A7" s="105"/>
      <c r="B7" s="73">
        <v>23</v>
      </c>
      <c r="C7" s="81">
        <v>87.6752</v>
      </c>
      <c r="D7" s="81">
        <v>87.7827</v>
      </c>
      <c r="E7" s="92">
        <f t="shared" si="0"/>
        <v>0.1075000000000017</v>
      </c>
      <c r="F7" s="104">
        <f aca="true" t="shared" si="2" ref="F7:F61">((10^6)*E7/G7)</f>
        <v>372.3588500173249</v>
      </c>
      <c r="G7" s="92">
        <f t="shared" si="1"/>
        <v>288.7</v>
      </c>
      <c r="H7" s="73">
        <v>2</v>
      </c>
      <c r="I7" s="90">
        <v>628.36</v>
      </c>
      <c r="J7" s="90">
        <v>339.66</v>
      </c>
    </row>
    <row r="8" spans="1:10" s="52" customFormat="1" ht="18.75" customHeight="1">
      <c r="A8" s="105"/>
      <c r="B8" s="73">
        <v>24</v>
      </c>
      <c r="C8" s="81">
        <v>88.064</v>
      </c>
      <c r="D8" s="81">
        <v>88.1573</v>
      </c>
      <c r="E8" s="92">
        <f t="shared" si="0"/>
        <v>0.09330000000001348</v>
      </c>
      <c r="F8" s="104">
        <f t="shared" si="2"/>
        <v>328.7642270693593</v>
      </c>
      <c r="G8" s="92">
        <f t="shared" si="1"/>
        <v>283.79</v>
      </c>
      <c r="H8" s="73">
        <v>3</v>
      </c>
      <c r="I8" s="90">
        <v>677.36</v>
      </c>
      <c r="J8" s="90">
        <v>393.57</v>
      </c>
    </row>
    <row r="9" spans="1:10" s="52" customFormat="1" ht="18.75" customHeight="1">
      <c r="A9" s="105">
        <v>22954</v>
      </c>
      <c r="B9" s="73">
        <v>1</v>
      </c>
      <c r="C9" s="81">
        <v>85.4084</v>
      </c>
      <c r="D9" s="81">
        <v>85.4161</v>
      </c>
      <c r="E9" s="92">
        <f t="shared" si="0"/>
        <v>0.007699999999999818</v>
      </c>
      <c r="F9" s="104">
        <f t="shared" si="2"/>
        <v>29.36017692366285</v>
      </c>
      <c r="G9" s="92">
        <f t="shared" si="1"/>
        <v>262.26</v>
      </c>
      <c r="H9" s="73">
        <v>4</v>
      </c>
      <c r="I9" s="90">
        <v>811.92</v>
      </c>
      <c r="J9" s="90">
        <v>549.66</v>
      </c>
    </row>
    <row r="10" spans="1:10" s="52" customFormat="1" ht="18.75" customHeight="1">
      <c r="A10" s="105"/>
      <c r="B10" s="73">
        <v>2</v>
      </c>
      <c r="C10" s="81">
        <v>87.458</v>
      </c>
      <c r="D10" s="81">
        <v>87.4704</v>
      </c>
      <c r="E10" s="92">
        <f t="shared" si="0"/>
        <v>0.012399999999999523</v>
      </c>
      <c r="F10" s="104">
        <f t="shared" si="2"/>
        <v>37.632776934748165</v>
      </c>
      <c r="G10" s="92">
        <f t="shared" si="1"/>
        <v>329.50000000000006</v>
      </c>
      <c r="H10" s="73">
        <v>5</v>
      </c>
      <c r="I10" s="90">
        <v>668.96</v>
      </c>
      <c r="J10" s="90">
        <v>339.46</v>
      </c>
    </row>
    <row r="11" spans="1:10" s="52" customFormat="1" ht="18.75" customHeight="1">
      <c r="A11" s="105"/>
      <c r="B11" s="73">
        <v>3</v>
      </c>
      <c r="C11" s="81">
        <v>85.884</v>
      </c>
      <c r="D11" s="81">
        <v>85.8958</v>
      </c>
      <c r="E11" s="92">
        <f t="shared" si="0"/>
        <v>0.011799999999993815</v>
      </c>
      <c r="F11" s="104">
        <f t="shared" si="2"/>
        <v>41.44277034381279</v>
      </c>
      <c r="G11" s="92">
        <f t="shared" si="1"/>
        <v>284.73</v>
      </c>
      <c r="H11" s="73">
        <v>6</v>
      </c>
      <c r="I11" s="90">
        <v>825.38</v>
      </c>
      <c r="J11" s="90">
        <v>540.65</v>
      </c>
    </row>
    <row r="12" spans="1:10" s="52" customFormat="1" ht="18.75" customHeight="1">
      <c r="A12" s="105">
        <v>22969</v>
      </c>
      <c r="B12" s="73">
        <v>4</v>
      </c>
      <c r="C12" s="81">
        <v>85.0366</v>
      </c>
      <c r="D12" s="81">
        <v>85.0383</v>
      </c>
      <c r="E12" s="92">
        <f t="shared" si="0"/>
        <v>0.0016999999999995907</v>
      </c>
      <c r="F12" s="104">
        <f t="shared" si="2"/>
        <v>6.91337942252782</v>
      </c>
      <c r="G12" s="92">
        <f t="shared" si="1"/>
        <v>245.89999999999998</v>
      </c>
      <c r="H12" s="73">
        <v>7</v>
      </c>
      <c r="I12" s="90">
        <v>784.72</v>
      </c>
      <c r="J12" s="90">
        <v>538.82</v>
      </c>
    </row>
    <row r="13" spans="1:10" s="52" customFormat="1" ht="18.75" customHeight="1">
      <c r="A13" s="105"/>
      <c r="B13" s="73">
        <v>5</v>
      </c>
      <c r="C13" s="81">
        <v>85.0317</v>
      </c>
      <c r="D13" s="81">
        <v>85.0317</v>
      </c>
      <c r="E13" s="92">
        <f t="shared" si="0"/>
        <v>0</v>
      </c>
      <c r="F13" s="104">
        <f t="shared" si="2"/>
        <v>0</v>
      </c>
      <c r="G13" s="92">
        <f t="shared" si="1"/>
        <v>255.14</v>
      </c>
      <c r="H13" s="73">
        <v>8</v>
      </c>
      <c r="I13" s="90">
        <v>775.39</v>
      </c>
      <c r="J13" s="90">
        <v>520.25</v>
      </c>
    </row>
    <row r="14" spans="1:10" s="52" customFormat="1" ht="18.75" customHeight="1">
      <c r="A14" s="105"/>
      <c r="B14" s="73">
        <v>6</v>
      </c>
      <c r="C14" s="81">
        <v>87.4585</v>
      </c>
      <c r="D14" s="81">
        <v>87.4621</v>
      </c>
      <c r="E14" s="92">
        <f t="shared" si="0"/>
        <v>0.0036000000000058208</v>
      </c>
      <c r="F14" s="104">
        <f t="shared" si="2"/>
        <v>14.777111895598969</v>
      </c>
      <c r="G14" s="92">
        <f t="shared" si="1"/>
        <v>243.62</v>
      </c>
      <c r="H14" s="73">
        <v>9</v>
      </c>
      <c r="I14" s="90">
        <v>598.84</v>
      </c>
      <c r="J14" s="90">
        <v>355.22</v>
      </c>
    </row>
    <row r="15" spans="1:10" s="52" customFormat="1" ht="18.75" customHeight="1">
      <c r="A15" s="105">
        <v>22989</v>
      </c>
      <c r="B15" s="73">
        <v>1</v>
      </c>
      <c r="C15" s="81">
        <v>85.3765</v>
      </c>
      <c r="D15" s="81">
        <v>85.3785</v>
      </c>
      <c r="E15" s="92">
        <f t="shared" si="0"/>
        <v>0.0020000000000095497</v>
      </c>
      <c r="F15" s="104">
        <f t="shared" si="2"/>
        <v>7.266121707573296</v>
      </c>
      <c r="G15" s="92">
        <f t="shared" si="1"/>
        <v>275.25</v>
      </c>
      <c r="H15" s="73">
        <v>10</v>
      </c>
      <c r="I15" s="90">
        <v>715.25</v>
      </c>
      <c r="J15" s="90">
        <v>440</v>
      </c>
    </row>
    <row r="16" spans="1:10" s="52" customFormat="1" ht="18.75" customHeight="1">
      <c r="A16" s="105"/>
      <c r="B16" s="73">
        <v>2</v>
      </c>
      <c r="C16" s="81">
        <v>87.452</v>
      </c>
      <c r="D16" s="81">
        <v>87.453</v>
      </c>
      <c r="E16" s="92">
        <f t="shared" si="0"/>
        <v>0.0010000000000047748</v>
      </c>
      <c r="F16" s="104">
        <f t="shared" si="2"/>
        <v>3.9295818925054022</v>
      </c>
      <c r="G16" s="92">
        <f t="shared" si="1"/>
        <v>254.48000000000002</v>
      </c>
      <c r="H16" s="73">
        <v>11</v>
      </c>
      <c r="I16" s="90">
        <v>818.98</v>
      </c>
      <c r="J16" s="90">
        <v>564.5</v>
      </c>
    </row>
    <row r="17" spans="1:10" s="52" customFormat="1" ht="18.75" customHeight="1">
      <c r="A17" s="105"/>
      <c r="B17" s="73">
        <v>3</v>
      </c>
      <c r="C17" s="81">
        <v>85.8754</v>
      </c>
      <c r="D17" s="81">
        <v>85.8756</v>
      </c>
      <c r="E17" s="92">
        <f t="shared" si="0"/>
        <v>0.0002000000000066393</v>
      </c>
      <c r="F17" s="104">
        <f t="shared" si="2"/>
        <v>0.7675775253555391</v>
      </c>
      <c r="G17" s="92">
        <f t="shared" si="1"/>
        <v>260.56000000000006</v>
      </c>
      <c r="H17" s="73">
        <v>12</v>
      </c>
      <c r="I17" s="90">
        <v>811.84</v>
      </c>
      <c r="J17" s="90">
        <v>551.28</v>
      </c>
    </row>
    <row r="18" spans="1:10" s="52" customFormat="1" ht="18.75" customHeight="1">
      <c r="A18" s="105">
        <v>23003</v>
      </c>
      <c r="B18" s="73">
        <v>4</v>
      </c>
      <c r="C18" s="81">
        <v>85.0338</v>
      </c>
      <c r="D18" s="81">
        <v>85.0341</v>
      </c>
      <c r="E18" s="92">
        <f t="shared" si="0"/>
        <v>0.0002999999999957481</v>
      </c>
      <c r="F18" s="104">
        <f t="shared" si="2"/>
        <v>1.0728078958509086</v>
      </c>
      <c r="G18" s="92">
        <f t="shared" si="1"/>
        <v>279.64000000000004</v>
      </c>
      <c r="H18" s="73">
        <v>13</v>
      </c>
      <c r="I18" s="90">
        <v>645.7</v>
      </c>
      <c r="J18" s="90">
        <v>366.06</v>
      </c>
    </row>
    <row r="19" spans="1:10" s="52" customFormat="1" ht="18.75" customHeight="1">
      <c r="A19" s="105"/>
      <c r="B19" s="73">
        <v>5</v>
      </c>
      <c r="C19" s="81">
        <v>85.0492</v>
      </c>
      <c r="D19" s="81">
        <v>85.0497</v>
      </c>
      <c r="E19" s="92">
        <f t="shared" si="0"/>
        <v>0.0005000000000023874</v>
      </c>
      <c r="F19" s="104">
        <f t="shared" si="2"/>
        <v>1.8591507399508718</v>
      </c>
      <c r="G19" s="92">
        <f t="shared" si="1"/>
        <v>268.94</v>
      </c>
      <c r="H19" s="73">
        <v>14</v>
      </c>
      <c r="I19" s="90">
        <v>771.38</v>
      </c>
      <c r="J19" s="90">
        <v>502.44</v>
      </c>
    </row>
    <row r="20" spans="1:10" s="52" customFormat="1" ht="18.75" customHeight="1">
      <c r="A20" s="105"/>
      <c r="B20" s="73">
        <v>6</v>
      </c>
      <c r="C20" s="81">
        <v>87.4431</v>
      </c>
      <c r="D20" s="81">
        <v>87.448</v>
      </c>
      <c r="E20" s="92">
        <f t="shared" si="0"/>
        <v>0.004899999999992133</v>
      </c>
      <c r="F20" s="104">
        <f t="shared" si="2"/>
        <v>18.423130428214208</v>
      </c>
      <c r="G20" s="92">
        <f t="shared" si="1"/>
        <v>265.97</v>
      </c>
      <c r="H20" s="73">
        <v>15</v>
      </c>
      <c r="I20" s="90">
        <v>807.46</v>
      </c>
      <c r="J20" s="90">
        <v>541.49</v>
      </c>
    </row>
    <row r="21" spans="1:16" s="52" customFormat="1" ht="18.75" customHeight="1">
      <c r="A21" s="105"/>
      <c r="B21" s="73"/>
      <c r="C21" s="81"/>
      <c r="D21" s="81"/>
      <c r="E21" s="92">
        <f t="shared" si="0"/>
        <v>0</v>
      </c>
      <c r="F21" s="104" t="e">
        <f t="shared" si="2"/>
        <v>#DIV/0!</v>
      </c>
      <c r="G21" s="92">
        <f t="shared" si="1"/>
        <v>0</v>
      </c>
      <c r="H21" s="73">
        <v>16</v>
      </c>
      <c r="I21" s="90"/>
      <c r="J21" s="90"/>
      <c r="K21" s="106" t="s">
        <v>95</v>
      </c>
      <c r="L21" s="106"/>
      <c r="M21" s="5"/>
      <c r="N21" s="43"/>
      <c r="O21" s="38"/>
      <c r="P21" s="38"/>
    </row>
    <row r="22" spans="1:16" s="52" customFormat="1" ht="18.75" customHeight="1">
      <c r="A22" s="105"/>
      <c r="B22" s="73"/>
      <c r="C22" s="81"/>
      <c r="D22" s="81"/>
      <c r="E22" s="92">
        <f t="shared" si="0"/>
        <v>0</v>
      </c>
      <c r="F22" s="104" t="e">
        <f t="shared" si="2"/>
        <v>#DIV/0!</v>
      </c>
      <c r="G22" s="92">
        <f t="shared" si="1"/>
        <v>0</v>
      </c>
      <c r="H22" s="73">
        <v>17</v>
      </c>
      <c r="I22" s="90"/>
      <c r="J22" s="90"/>
      <c r="K22" s="106" t="s">
        <v>96</v>
      </c>
      <c r="L22" s="106"/>
      <c r="M22" s="5"/>
      <c r="N22" s="43"/>
      <c r="O22" s="38"/>
      <c r="P22" s="38"/>
    </row>
    <row r="23" spans="1:16" s="110" customFormat="1" ht="18.75" customHeight="1" thickBot="1">
      <c r="A23" s="107"/>
      <c r="B23" s="100"/>
      <c r="C23" s="101"/>
      <c r="D23" s="101"/>
      <c r="E23" s="102">
        <f t="shared" si="0"/>
        <v>0</v>
      </c>
      <c r="F23" s="108" t="e">
        <f t="shared" si="2"/>
        <v>#DIV/0!</v>
      </c>
      <c r="G23" s="102">
        <f t="shared" si="1"/>
        <v>0</v>
      </c>
      <c r="H23" s="100">
        <v>18</v>
      </c>
      <c r="I23" s="103"/>
      <c r="J23" s="103"/>
      <c r="K23" s="109" t="s">
        <v>97</v>
      </c>
      <c r="L23" s="109"/>
      <c r="M23" s="97"/>
      <c r="N23" s="98"/>
      <c r="O23" s="99"/>
      <c r="P23" s="99"/>
    </row>
    <row r="24" spans="1:10" s="52" customFormat="1" ht="18.75" customHeight="1" thickTop="1">
      <c r="A24" s="111">
        <v>23170</v>
      </c>
      <c r="B24" s="112">
        <v>19</v>
      </c>
      <c r="C24" s="113">
        <v>89.0083</v>
      </c>
      <c r="D24" s="113">
        <v>89.0097</v>
      </c>
      <c r="E24" s="114">
        <f t="shared" si="0"/>
        <v>0.0013999999999896318</v>
      </c>
      <c r="F24" s="115">
        <f t="shared" si="2"/>
        <v>4.65286317255353</v>
      </c>
      <c r="G24" s="114">
        <f t="shared" si="1"/>
        <v>300.89000000000004</v>
      </c>
      <c r="H24" s="73">
        <v>1</v>
      </c>
      <c r="I24" s="116">
        <v>665.83</v>
      </c>
      <c r="J24" s="66">
        <v>364.94</v>
      </c>
    </row>
    <row r="25" spans="1:10" s="52" customFormat="1" ht="18.75" customHeight="1">
      <c r="A25" s="105"/>
      <c r="B25" s="61">
        <v>20</v>
      </c>
      <c r="C25" s="62">
        <v>84.6956</v>
      </c>
      <c r="D25" s="62">
        <v>84.6985</v>
      </c>
      <c r="E25" s="114">
        <f t="shared" si="0"/>
        <v>0.002899999999996794</v>
      </c>
      <c r="F25" s="63">
        <f t="shared" si="2"/>
        <v>11.248593925746842</v>
      </c>
      <c r="G25" s="114">
        <f t="shared" si="1"/>
        <v>257.81000000000006</v>
      </c>
      <c r="H25" s="73">
        <v>2</v>
      </c>
      <c r="I25" s="65">
        <v>830.08</v>
      </c>
      <c r="J25" s="64">
        <v>572.27</v>
      </c>
    </row>
    <row r="26" spans="1:10" s="52" customFormat="1" ht="18.75" customHeight="1">
      <c r="A26" s="105"/>
      <c r="B26" s="61">
        <v>21</v>
      </c>
      <c r="C26" s="62">
        <v>86.3786</v>
      </c>
      <c r="D26" s="62">
        <v>86.3791</v>
      </c>
      <c r="E26" s="92">
        <f t="shared" si="0"/>
        <v>0.0004999999999881766</v>
      </c>
      <c r="F26" s="63">
        <f t="shared" si="2"/>
        <v>1.6883336146823456</v>
      </c>
      <c r="G26" s="92">
        <f t="shared" si="1"/>
        <v>296.15</v>
      </c>
      <c r="H26" s="73">
        <v>3</v>
      </c>
      <c r="I26" s="65">
        <v>775.17</v>
      </c>
      <c r="J26" s="66">
        <v>479.02</v>
      </c>
    </row>
    <row r="27" spans="1:10" s="52" customFormat="1" ht="18.75" customHeight="1">
      <c r="A27" s="105">
        <v>23186</v>
      </c>
      <c r="B27" s="61">
        <v>22</v>
      </c>
      <c r="C27" s="62">
        <v>89.9432</v>
      </c>
      <c r="D27" s="62">
        <v>89.9547</v>
      </c>
      <c r="E27" s="95">
        <f t="shared" si="0"/>
        <v>0.011499999999998067</v>
      </c>
      <c r="F27" s="63">
        <f t="shared" si="2"/>
        <v>41.73168341981372</v>
      </c>
      <c r="G27" s="95">
        <f t="shared" si="1"/>
        <v>275.57000000000005</v>
      </c>
      <c r="H27" s="73">
        <v>4</v>
      </c>
      <c r="I27" s="64">
        <v>806.11</v>
      </c>
      <c r="J27" s="64">
        <v>530.54</v>
      </c>
    </row>
    <row r="28" spans="1:10" s="52" customFormat="1" ht="18.75" customHeight="1">
      <c r="A28" s="105"/>
      <c r="B28" s="61">
        <v>23</v>
      </c>
      <c r="C28" s="62">
        <v>87.7427</v>
      </c>
      <c r="D28" s="62">
        <v>87.7532</v>
      </c>
      <c r="E28" s="113">
        <f t="shared" si="0"/>
        <v>0.010500000000007503</v>
      </c>
      <c r="F28" s="63">
        <f t="shared" si="2"/>
        <v>35.04321997132298</v>
      </c>
      <c r="G28" s="66">
        <f t="shared" si="1"/>
        <v>299.62999999999994</v>
      </c>
      <c r="H28" s="73">
        <v>5</v>
      </c>
      <c r="I28" s="64">
        <v>647.93</v>
      </c>
      <c r="J28" s="64">
        <v>348.3</v>
      </c>
    </row>
    <row r="29" spans="1:10" s="52" customFormat="1" ht="18.75" customHeight="1">
      <c r="A29" s="105"/>
      <c r="B29" s="61">
        <v>24</v>
      </c>
      <c r="C29" s="62">
        <v>88.1072</v>
      </c>
      <c r="D29" s="62">
        <v>88.1211</v>
      </c>
      <c r="E29" s="62">
        <f t="shared" si="0"/>
        <v>0.013899999999992474</v>
      </c>
      <c r="F29" s="63">
        <f t="shared" si="2"/>
        <v>49.935335536688</v>
      </c>
      <c r="G29" s="64">
        <f t="shared" si="1"/>
        <v>278.36</v>
      </c>
      <c r="H29" s="73">
        <v>6</v>
      </c>
      <c r="I29" s="65">
        <v>808</v>
      </c>
      <c r="J29" s="66">
        <v>529.64</v>
      </c>
    </row>
    <row r="30" spans="1:10" s="52" customFormat="1" ht="18.75" customHeight="1">
      <c r="A30" s="105">
        <v>23201</v>
      </c>
      <c r="B30" s="61">
        <v>19</v>
      </c>
      <c r="C30" s="62">
        <v>88.9705</v>
      </c>
      <c r="D30" s="62">
        <v>88.9919</v>
      </c>
      <c r="E30" s="62">
        <f t="shared" si="0"/>
        <v>0.021399999999999864</v>
      </c>
      <c r="F30" s="63">
        <f t="shared" si="2"/>
        <v>63.63366042224162</v>
      </c>
      <c r="G30" s="64">
        <f t="shared" si="1"/>
        <v>336.30000000000007</v>
      </c>
      <c r="H30" s="73">
        <v>7</v>
      </c>
      <c r="I30" s="65">
        <v>675.57</v>
      </c>
      <c r="J30" s="64">
        <v>339.27</v>
      </c>
    </row>
    <row r="31" spans="1:10" s="52" customFormat="1" ht="18.75" customHeight="1">
      <c r="A31" s="105"/>
      <c r="B31" s="61">
        <v>20</v>
      </c>
      <c r="C31" s="62">
        <v>84.6876</v>
      </c>
      <c r="D31" s="62">
        <v>84.7156</v>
      </c>
      <c r="E31" s="62">
        <f t="shared" si="0"/>
        <v>0.027999999999991587</v>
      </c>
      <c r="F31" s="63">
        <f t="shared" si="2"/>
        <v>96.73852957432139</v>
      </c>
      <c r="G31" s="64">
        <f t="shared" si="1"/>
        <v>289.44000000000005</v>
      </c>
      <c r="H31" s="73">
        <v>8</v>
      </c>
      <c r="I31" s="65">
        <v>872.21</v>
      </c>
      <c r="J31" s="64">
        <v>582.77</v>
      </c>
    </row>
    <row r="32" spans="1:10" s="52" customFormat="1" ht="18.75" customHeight="1">
      <c r="A32" s="105"/>
      <c r="B32" s="61">
        <v>21</v>
      </c>
      <c r="C32" s="62">
        <v>86.384</v>
      </c>
      <c r="D32" s="62">
        <v>86.4061</v>
      </c>
      <c r="E32" s="62">
        <f t="shared" si="0"/>
        <v>0.02209999999999468</v>
      </c>
      <c r="F32" s="63">
        <f t="shared" si="2"/>
        <v>70.66120987336832</v>
      </c>
      <c r="G32" s="64">
        <f t="shared" si="1"/>
        <v>312.76000000000005</v>
      </c>
      <c r="H32" s="73">
        <v>9</v>
      </c>
      <c r="I32" s="65">
        <v>682.35</v>
      </c>
      <c r="J32" s="66">
        <v>369.59</v>
      </c>
    </row>
    <row r="33" spans="1:10" s="52" customFormat="1" ht="18.75" customHeight="1">
      <c r="A33" s="105">
        <v>23212</v>
      </c>
      <c r="B33" s="61">
        <v>22</v>
      </c>
      <c r="C33" s="62">
        <v>89.9285</v>
      </c>
      <c r="D33" s="62">
        <v>89.9355</v>
      </c>
      <c r="E33" s="62">
        <f t="shared" si="0"/>
        <v>0.007000000000005002</v>
      </c>
      <c r="F33" s="63">
        <f t="shared" si="2"/>
        <v>22.990015764598667</v>
      </c>
      <c r="G33" s="64">
        <f t="shared" si="1"/>
        <v>304.48</v>
      </c>
      <c r="H33" s="73">
        <v>10</v>
      </c>
      <c r="I33" s="65">
        <v>823.49</v>
      </c>
      <c r="J33" s="64">
        <v>519.01</v>
      </c>
    </row>
    <row r="34" spans="1:10" s="52" customFormat="1" ht="18.75" customHeight="1">
      <c r="A34" s="105"/>
      <c r="B34" s="61">
        <v>23</v>
      </c>
      <c r="C34" s="62">
        <v>87.7174</v>
      </c>
      <c r="D34" s="62">
        <v>87.7264</v>
      </c>
      <c r="E34" s="62">
        <f t="shared" si="0"/>
        <v>0.009000000000000341</v>
      </c>
      <c r="F34" s="63">
        <f t="shared" si="2"/>
        <v>32.01935392059321</v>
      </c>
      <c r="G34" s="64">
        <f t="shared" si="1"/>
        <v>281.08000000000004</v>
      </c>
      <c r="H34" s="73">
        <v>11</v>
      </c>
      <c r="I34" s="65">
        <v>834.48</v>
      </c>
      <c r="J34" s="64">
        <v>553.4</v>
      </c>
    </row>
    <row r="35" spans="1:10" s="52" customFormat="1" ht="18.75" customHeight="1">
      <c r="A35" s="105"/>
      <c r="B35" s="61">
        <v>24</v>
      </c>
      <c r="C35" s="62">
        <v>88.09</v>
      </c>
      <c r="D35" s="62">
        <v>88.0966</v>
      </c>
      <c r="E35" s="62">
        <f t="shared" si="0"/>
        <v>0.006599999999991724</v>
      </c>
      <c r="F35" s="63">
        <f t="shared" si="2"/>
        <v>21.17013086987338</v>
      </c>
      <c r="G35" s="64">
        <f t="shared" si="1"/>
        <v>311.75999999999993</v>
      </c>
      <c r="H35" s="73">
        <v>12</v>
      </c>
      <c r="I35" s="65">
        <v>731.56</v>
      </c>
      <c r="J35" s="66">
        <v>419.8</v>
      </c>
    </row>
    <row r="36" spans="1:10" s="52" customFormat="1" ht="18.75" customHeight="1">
      <c r="A36" s="105">
        <v>44047</v>
      </c>
      <c r="B36" s="61">
        <v>13</v>
      </c>
      <c r="C36" s="81">
        <v>88.9654</v>
      </c>
      <c r="D36" s="81">
        <v>88.981</v>
      </c>
      <c r="E36" s="81">
        <f t="shared" si="0"/>
        <v>0.015599999999992065</v>
      </c>
      <c r="F36" s="63">
        <f t="shared" si="2"/>
        <v>57.17008099091899</v>
      </c>
      <c r="G36" s="64">
        <f t="shared" si="1"/>
        <v>272.87</v>
      </c>
      <c r="H36" s="73">
        <v>13</v>
      </c>
      <c r="I36" s="90">
        <v>826.07</v>
      </c>
      <c r="J36" s="90">
        <v>553.2</v>
      </c>
    </row>
    <row r="37" spans="1:10" s="52" customFormat="1" ht="18.75" customHeight="1">
      <c r="A37" s="71"/>
      <c r="B37" s="61">
        <v>14</v>
      </c>
      <c r="C37" s="81">
        <v>84.6223</v>
      </c>
      <c r="D37" s="81">
        <v>84.6354</v>
      </c>
      <c r="E37" s="81">
        <f t="shared" si="0"/>
        <v>0.01310000000000855</v>
      </c>
      <c r="F37" s="63">
        <f t="shared" si="2"/>
        <v>45.170856177402676</v>
      </c>
      <c r="G37" s="64">
        <f t="shared" si="1"/>
        <v>290.01</v>
      </c>
      <c r="H37" s="73">
        <v>14</v>
      </c>
      <c r="I37" s="90">
        <v>809.89</v>
      </c>
      <c r="J37" s="90">
        <v>519.88</v>
      </c>
    </row>
    <row r="38" spans="1:10" s="52" customFormat="1" ht="18.75" customHeight="1">
      <c r="A38" s="71"/>
      <c r="B38" s="61">
        <v>15</v>
      </c>
      <c r="C38" s="81">
        <v>86.352</v>
      </c>
      <c r="D38" s="81">
        <v>86.3672</v>
      </c>
      <c r="E38" s="81">
        <f t="shared" si="0"/>
        <v>0.015199999999992997</v>
      </c>
      <c r="F38" s="63">
        <f t="shared" si="2"/>
        <v>56.48038049937944</v>
      </c>
      <c r="G38" s="64">
        <f t="shared" si="1"/>
        <v>269.12</v>
      </c>
      <c r="H38" s="73">
        <v>15</v>
      </c>
      <c r="I38" s="90">
        <v>810.47</v>
      </c>
      <c r="J38" s="90">
        <v>541.35</v>
      </c>
    </row>
    <row r="39" spans="1:10" ht="18.75" customHeight="1">
      <c r="A39" s="105">
        <v>23244</v>
      </c>
      <c r="B39" s="61">
        <v>16</v>
      </c>
      <c r="C39" s="62">
        <v>87.114</v>
      </c>
      <c r="D39" s="62">
        <v>87.8261</v>
      </c>
      <c r="E39" s="62">
        <f t="shared" si="0"/>
        <v>0.7120999999999924</v>
      </c>
      <c r="F39" s="63">
        <f t="shared" si="2"/>
        <v>2554.1606886656837</v>
      </c>
      <c r="G39" s="64">
        <f t="shared" si="1"/>
        <v>278.79999999999995</v>
      </c>
      <c r="H39" s="73">
        <v>16</v>
      </c>
      <c r="I39" s="64">
        <v>824.15</v>
      </c>
      <c r="J39" s="64">
        <v>545.35</v>
      </c>
    </row>
    <row r="40" spans="1:10" ht="18.75" customHeight="1">
      <c r="A40" s="105"/>
      <c r="B40" s="61">
        <v>17</v>
      </c>
      <c r="C40" s="62">
        <v>85.9533</v>
      </c>
      <c r="D40" s="62">
        <v>86.8778</v>
      </c>
      <c r="E40" s="62">
        <f t="shared" si="0"/>
        <v>0.9244999999999948</v>
      </c>
      <c r="F40" s="63">
        <f t="shared" si="2"/>
        <v>2779.9494828000807</v>
      </c>
      <c r="G40" s="64">
        <f t="shared" si="1"/>
        <v>332.56</v>
      </c>
      <c r="H40" s="73">
        <v>17</v>
      </c>
      <c r="I40" s="64">
        <v>653.77</v>
      </c>
      <c r="J40" s="64">
        <v>321.21</v>
      </c>
    </row>
    <row r="41" spans="1:10" ht="18.75" customHeight="1">
      <c r="A41" s="105"/>
      <c r="B41" s="61">
        <v>18</v>
      </c>
      <c r="C41" s="62">
        <v>86.9997</v>
      </c>
      <c r="D41" s="62">
        <v>87.4043</v>
      </c>
      <c r="E41" s="62">
        <f t="shared" si="0"/>
        <v>0.40460000000000207</v>
      </c>
      <c r="F41" s="63">
        <f t="shared" si="2"/>
        <v>1237.9145759393039</v>
      </c>
      <c r="G41" s="64">
        <f t="shared" si="1"/>
        <v>326.84000000000003</v>
      </c>
      <c r="H41" s="73">
        <v>18</v>
      </c>
      <c r="I41" s="65">
        <v>703.08</v>
      </c>
      <c r="J41" s="66">
        <v>376.24</v>
      </c>
    </row>
    <row r="42" spans="1:10" ht="18.75" customHeight="1">
      <c r="A42" s="105">
        <v>23244</v>
      </c>
      <c r="B42" s="61">
        <v>19</v>
      </c>
      <c r="C42" s="81">
        <v>85.6686</v>
      </c>
      <c r="D42" s="81">
        <v>86.4087</v>
      </c>
      <c r="E42" s="81">
        <f t="shared" si="0"/>
        <v>0.7400999999999982</v>
      </c>
      <c r="F42" s="63">
        <f t="shared" si="2"/>
        <v>2511.3674923651106</v>
      </c>
      <c r="G42" s="64">
        <f t="shared" si="1"/>
        <v>294.70000000000005</v>
      </c>
      <c r="H42" s="73">
        <v>19</v>
      </c>
      <c r="I42" s="90">
        <v>759.09</v>
      </c>
      <c r="J42" s="90">
        <v>464.39</v>
      </c>
    </row>
    <row r="43" spans="1:10" ht="18.75" customHeight="1">
      <c r="A43" s="71"/>
      <c r="B43" s="61">
        <v>20</v>
      </c>
      <c r="C43" s="81">
        <v>89.3807</v>
      </c>
      <c r="D43" s="81">
        <v>89.7533</v>
      </c>
      <c r="E43" s="81">
        <f t="shared" si="0"/>
        <v>0.3725999999999914</v>
      </c>
      <c r="F43" s="63">
        <f t="shared" si="2"/>
        <v>1273.1932342388225</v>
      </c>
      <c r="G43" s="64">
        <f t="shared" si="1"/>
        <v>292.65</v>
      </c>
      <c r="H43" s="73">
        <v>20</v>
      </c>
      <c r="I43" s="90">
        <v>830.15</v>
      </c>
      <c r="J43" s="90">
        <v>537.5</v>
      </c>
    </row>
    <row r="44" spans="1:10" ht="18.75" customHeight="1">
      <c r="A44" s="71"/>
      <c r="B44" s="61">
        <v>21</v>
      </c>
      <c r="C44" s="81">
        <v>86.7926</v>
      </c>
      <c r="D44" s="81">
        <v>87.981</v>
      </c>
      <c r="E44" s="81">
        <f t="shared" si="0"/>
        <v>1.1884000000000015</v>
      </c>
      <c r="F44" s="63">
        <f t="shared" si="2"/>
        <v>3446.0360726091785</v>
      </c>
      <c r="G44" s="64">
        <f t="shared" si="1"/>
        <v>344.86</v>
      </c>
      <c r="H44" s="73">
        <v>21</v>
      </c>
      <c r="I44" s="90">
        <v>662.22</v>
      </c>
      <c r="J44" s="90">
        <v>317.36</v>
      </c>
    </row>
    <row r="45" spans="1:10" ht="18.75" customHeight="1">
      <c r="A45" s="105">
        <v>23262</v>
      </c>
      <c r="B45" s="61">
        <v>10</v>
      </c>
      <c r="C45" s="62">
        <v>85.056</v>
      </c>
      <c r="D45" s="62">
        <v>85.0629</v>
      </c>
      <c r="E45" s="62">
        <f t="shared" si="0"/>
        <v>0.0069000000000016826</v>
      </c>
      <c r="F45" s="63">
        <f t="shared" si="2"/>
        <v>20.403938847330284</v>
      </c>
      <c r="G45" s="64">
        <f t="shared" si="1"/>
        <v>338.17</v>
      </c>
      <c r="H45" s="73">
        <v>22</v>
      </c>
      <c r="I45" s="64">
        <v>847.38</v>
      </c>
      <c r="J45" s="64">
        <v>509.21</v>
      </c>
    </row>
    <row r="46" spans="1:10" ht="18.75" customHeight="1">
      <c r="A46" s="105"/>
      <c r="B46" s="61">
        <v>11</v>
      </c>
      <c r="C46" s="62">
        <v>86.0855</v>
      </c>
      <c r="D46" s="62">
        <v>86.0939</v>
      </c>
      <c r="E46" s="62">
        <f t="shared" si="0"/>
        <v>0.008400000000008845</v>
      </c>
      <c r="F46" s="63">
        <f t="shared" si="2"/>
        <v>22.917632935936606</v>
      </c>
      <c r="G46" s="64">
        <f t="shared" si="1"/>
        <v>366.53</v>
      </c>
      <c r="H46" s="73">
        <v>23</v>
      </c>
      <c r="I46" s="64">
        <v>749.77</v>
      </c>
      <c r="J46" s="64">
        <v>383.24</v>
      </c>
    </row>
    <row r="47" spans="1:10" ht="18.75" customHeight="1">
      <c r="A47" s="105"/>
      <c r="B47" s="61">
        <v>12</v>
      </c>
      <c r="C47" s="62">
        <v>84.809</v>
      </c>
      <c r="D47" s="62">
        <v>84.8174</v>
      </c>
      <c r="E47" s="62">
        <f t="shared" si="0"/>
        <v>0.008400000000008845</v>
      </c>
      <c r="F47" s="63">
        <f t="shared" si="2"/>
        <v>24.35559163793918</v>
      </c>
      <c r="G47" s="64">
        <f t="shared" si="1"/>
        <v>344.89</v>
      </c>
      <c r="H47" s="73">
        <v>24</v>
      </c>
      <c r="I47" s="65">
        <v>865.75</v>
      </c>
      <c r="J47" s="66">
        <v>520.86</v>
      </c>
    </row>
    <row r="48" spans="1:10" ht="18.75" customHeight="1">
      <c r="A48" s="105">
        <v>23268</v>
      </c>
      <c r="B48" s="61">
        <v>13</v>
      </c>
      <c r="C48" s="81">
        <v>85.2719</v>
      </c>
      <c r="D48" s="81">
        <v>85.2853</v>
      </c>
      <c r="E48" s="81">
        <f t="shared" si="0"/>
        <v>0.013400000000004297</v>
      </c>
      <c r="F48" s="63">
        <f t="shared" si="2"/>
        <v>40.99614513860459</v>
      </c>
      <c r="G48" s="64">
        <f t="shared" si="1"/>
        <v>326.86</v>
      </c>
      <c r="H48" s="73">
        <v>25</v>
      </c>
      <c r="I48" s="90">
        <v>876.45</v>
      </c>
      <c r="J48" s="90">
        <v>549.59</v>
      </c>
    </row>
    <row r="49" spans="1:10" ht="18.75" customHeight="1">
      <c r="A49" s="71"/>
      <c r="B49" s="61">
        <v>14</v>
      </c>
      <c r="C49" s="81">
        <v>87.7539</v>
      </c>
      <c r="D49" s="81">
        <v>87.7676</v>
      </c>
      <c r="E49" s="81">
        <f t="shared" si="0"/>
        <v>0.013700000000000045</v>
      </c>
      <c r="F49" s="63">
        <f t="shared" si="2"/>
        <v>48.449269724511254</v>
      </c>
      <c r="G49" s="64">
        <f t="shared" si="1"/>
        <v>282.77</v>
      </c>
      <c r="H49" s="73">
        <v>26</v>
      </c>
      <c r="I49" s="90">
        <v>848.73</v>
      </c>
      <c r="J49" s="90">
        <v>565.96</v>
      </c>
    </row>
    <row r="50" spans="1:10" ht="18.75" customHeight="1">
      <c r="A50" s="71"/>
      <c r="B50" s="61">
        <v>15</v>
      </c>
      <c r="C50" s="81">
        <v>86.9731</v>
      </c>
      <c r="D50" s="81">
        <v>86.9873</v>
      </c>
      <c r="E50" s="81">
        <f t="shared" si="0"/>
        <v>0.014200000000002433</v>
      </c>
      <c r="F50" s="63">
        <f t="shared" si="2"/>
        <v>38.665759019747945</v>
      </c>
      <c r="G50" s="64">
        <f t="shared" si="1"/>
        <v>367.25</v>
      </c>
      <c r="H50" s="73">
        <v>27</v>
      </c>
      <c r="I50" s="90">
        <v>706.48</v>
      </c>
      <c r="J50" s="90">
        <v>339.23</v>
      </c>
    </row>
    <row r="51" spans="1:10" ht="18.75" customHeight="1">
      <c r="A51" s="71">
        <v>23276</v>
      </c>
      <c r="B51" s="73">
        <v>16</v>
      </c>
      <c r="C51" s="81">
        <v>85.6543</v>
      </c>
      <c r="D51" s="81">
        <v>85.6641</v>
      </c>
      <c r="E51" s="81">
        <f t="shared" si="0"/>
        <v>0.009799999999998477</v>
      </c>
      <c r="F51" s="63">
        <f t="shared" si="2"/>
        <v>31.414283882544154</v>
      </c>
      <c r="G51" s="64">
        <f t="shared" si="1"/>
        <v>311.96000000000004</v>
      </c>
      <c r="H51" s="73">
        <v>28</v>
      </c>
      <c r="I51" s="90">
        <v>864.34</v>
      </c>
      <c r="J51" s="90">
        <v>552.38</v>
      </c>
    </row>
    <row r="52" spans="1:10" ht="18.75" customHeight="1">
      <c r="A52" s="71"/>
      <c r="B52" s="73">
        <v>17</v>
      </c>
      <c r="C52" s="81">
        <v>89.3715</v>
      </c>
      <c r="D52" s="81">
        <v>89.3825</v>
      </c>
      <c r="E52" s="81">
        <f t="shared" si="0"/>
        <v>0.01099999999999568</v>
      </c>
      <c r="F52" s="63">
        <f t="shared" si="2"/>
        <v>30.006274039105488</v>
      </c>
      <c r="G52" s="64">
        <f t="shared" si="1"/>
        <v>366.59</v>
      </c>
      <c r="H52" s="73">
        <v>29</v>
      </c>
      <c r="I52" s="90">
        <v>733.41</v>
      </c>
      <c r="J52" s="90">
        <v>366.82</v>
      </c>
    </row>
    <row r="53" spans="1:10" ht="18.75" customHeight="1">
      <c r="A53" s="71"/>
      <c r="B53" s="73">
        <v>18</v>
      </c>
      <c r="C53" s="81">
        <v>86.773</v>
      </c>
      <c r="D53" s="81">
        <v>86.7825</v>
      </c>
      <c r="E53" s="81">
        <f t="shared" si="0"/>
        <v>0.009500000000002728</v>
      </c>
      <c r="F53" s="63">
        <f t="shared" si="2"/>
        <v>27.547410543416834</v>
      </c>
      <c r="G53" s="64">
        <f t="shared" si="1"/>
        <v>344.85999999999996</v>
      </c>
      <c r="H53" s="73">
        <v>30</v>
      </c>
      <c r="I53" s="90">
        <v>765.41</v>
      </c>
      <c r="J53" s="90">
        <v>420.55</v>
      </c>
    </row>
    <row r="54" spans="1:10" ht="18.75" customHeight="1">
      <c r="A54" s="71">
        <v>23289</v>
      </c>
      <c r="B54" s="73">
        <v>19</v>
      </c>
      <c r="C54" s="81">
        <v>88.9478</v>
      </c>
      <c r="D54" s="81">
        <v>88.9539</v>
      </c>
      <c r="E54" s="81">
        <f t="shared" si="0"/>
        <v>0.006100000000003547</v>
      </c>
      <c r="F54" s="63">
        <f t="shared" si="2"/>
        <v>18.06230013029595</v>
      </c>
      <c r="G54" s="64">
        <f t="shared" si="1"/>
        <v>337.71999999999997</v>
      </c>
      <c r="H54" s="73">
        <v>31</v>
      </c>
      <c r="I54" s="90">
        <v>820.4</v>
      </c>
      <c r="J54" s="90">
        <v>482.68</v>
      </c>
    </row>
    <row r="55" spans="1:10" ht="18.75" customHeight="1">
      <c r="A55" s="71"/>
      <c r="B55" s="73">
        <v>20</v>
      </c>
      <c r="C55" s="81">
        <v>84.641</v>
      </c>
      <c r="D55" s="81">
        <v>84.645</v>
      </c>
      <c r="E55" s="81">
        <f t="shared" si="0"/>
        <v>0.003999999999990678</v>
      </c>
      <c r="F55" s="63">
        <f t="shared" si="2"/>
        <v>13.054404229596548</v>
      </c>
      <c r="G55" s="64">
        <f t="shared" si="1"/>
        <v>306.40999999999997</v>
      </c>
      <c r="H55" s="73">
        <v>32</v>
      </c>
      <c r="I55" s="90">
        <v>866.03</v>
      </c>
      <c r="J55" s="90">
        <v>559.62</v>
      </c>
    </row>
    <row r="56" spans="1:10" ht="18.75" customHeight="1">
      <c r="A56" s="71"/>
      <c r="B56" s="73">
        <v>21</v>
      </c>
      <c r="C56" s="81">
        <v>90.0516</v>
      </c>
      <c r="D56" s="81">
        <v>90.0558</v>
      </c>
      <c r="E56" s="81">
        <f t="shared" si="0"/>
        <v>0.004200000000011528</v>
      </c>
      <c r="F56" s="63">
        <f t="shared" si="2"/>
        <v>13.301662707874991</v>
      </c>
      <c r="G56" s="64">
        <f t="shared" si="1"/>
        <v>315.74999999999994</v>
      </c>
      <c r="H56" s="73">
        <v>33</v>
      </c>
      <c r="I56" s="90">
        <v>796.04</v>
      </c>
      <c r="J56" s="90">
        <v>480.29</v>
      </c>
    </row>
    <row r="57" spans="1:10" ht="18.75" customHeight="1">
      <c r="A57" s="71">
        <v>23299</v>
      </c>
      <c r="B57" s="73">
        <v>22</v>
      </c>
      <c r="C57" s="81">
        <v>86.17</v>
      </c>
      <c r="D57" s="81">
        <v>86.1735</v>
      </c>
      <c r="E57" s="81">
        <f t="shared" si="0"/>
        <v>0.003500000000002501</v>
      </c>
      <c r="F57" s="63">
        <f t="shared" si="2"/>
        <v>13.049476156752174</v>
      </c>
      <c r="G57" s="64">
        <f t="shared" si="1"/>
        <v>268.21000000000004</v>
      </c>
      <c r="H57" s="73">
        <v>34</v>
      </c>
      <c r="I57" s="90">
        <v>819.72</v>
      </c>
      <c r="J57" s="90">
        <v>551.51</v>
      </c>
    </row>
    <row r="58" spans="1:10" ht="18.75" customHeight="1">
      <c r="A58" s="71"/>
      <c r="B58" s="73">
        <v>23</v>
      </c>
      <c r="C58" s="81">
        <v>87.6588</v>
      </c>
      <c r="D58" s="81">
        <v>87.6628</v>
      </c>
      <c r="E58" s="81">
        <f t="shared" si="0"/>
        <v>0.0040000000000048885</v>
      </c>
      <c r="F58" s="63">
        <f t="shared" si="2"/>
        <v>13.953326124131891</v>
      </c>
      <c r="G58" s="64">
        <f t="shared" si="1"/>
        <v>286.66999999999996</v>
      </c>
      <c r="H58" s="73">
        <v>35</v>
      </c>
      <c r="I58" s="90">
        <v>812.74</v>
      </c>
      <c r="J58" s="90">
        <v>526.07</v>
      </c>
    </row>
    <row r="59" spans="1:10" ht="18.75" customHeight="1">
      <c r="A59" s="71"/>
      <c r="B59" s="73">
        <v>24</v>
      </c>
      <c r="C59" s="81">
        <v>88.0463</v>
      </c>
      <c r="D59" s="81">
        <v>88.0487</v>
      </c>
      <c r="E59" s="81">
        <f t="shared" si="0"/>
        <v>0.0023999999999944066</v>
      </c>
      <c r="F59" s="63">
        <f t="shared" si="2"/>
        <v>7.8426246650362925</v>
      </c>
      <c r="G59" s="64">
        <f t="shared" si="1"/>
        <v>306.02000000000004</v>
      </c>
      <c r="H59" s="73">
        <v>36</v>
      </c>
      <c r="I59" s="90">
        <v>657.1</v>
      </c>
      <c r="J59" s="90">
        <v>351.08</v>
      </c>
    </row>
    <row r="60" spans="1:10" ht="18.75" customHeight="1">
      <c r="A60" s="71">
        <v>23304</v>
      </c>
      <c r="B60" s="73">
        <v>25</v>
      </c>
      <c r="C60" s="81">
        <v>84.9533</v>
      </c>
      <c r="D60" s="81">
        <v>84.9703</v>
      </c>
      <c r="E60" s="81">
        <f t="shared" si="0"/>
        <v>0.016999999999995907</v>
      </c>
      <c r="F60" s="63">
        <f t="shared" si="2"/>
        <v>62.312147203269205</v>
      </c>
      <c r="G60" s="64">
        <f t="shared" si="1"/>
        <v>272.82000000000005</v>
      </c>
      <c r="H60" s="73">
        <v>37</v>
      </c>
      <c r="I60" s="90">
        <v>810.11</v>
      </c>
      <c r="J60" s="90">
        <v>537.29</v>
      </c>
    </row>
    <row r="61" spans="1:10" ht="18.75" customHeight="1">
      <c r="A61" s="71"/>
      <c r="B61" s="73">
        <v>26</v>
      </c>
      <c r="C61" s="81">
        <v>90.7832</v>
      </c>
      <c r="D61" s="81">
        <v>90.804</v>
      </c>
      <c r="E61" s="81">
        <f t="shared" si="0"/>
        <v>0.020800000000008367</v>
      </c>
      <c r="F61" s="63">
        <f t="shared" si="2"/>
        <v>68.74896711290155</v>
      </c>
      <c r="G61" s="64">
        <f t="shared" si="1"/>
        <v>302.55</v>
      </c>
      <c r="H61" s="73">
        <v>38</v>
      </c>
      <c r="I61" s="90">
        <v>776.35</v>
      </c>
      <c r="J61" s="90">
        <v>473.8</v>
      </c>
    </row>
    <row r="62" spans="1:10" ht="23.25">
      <c r="A62" s="71"/>
      <c r="B62" s="73">
        <v>27</v>
      </c>
      <c r="C62" s="81">
        <v>85.9385</v>
      </c>
      <c r="D62" s="81">
        <v>85.9554</v>
      </c>
      <c r="E62" s="81">
        <f t="shared" si="0"/>
        <v>0.016899999999992588</v>
      </c>
      <c r="F62" s="63">
        <f>((10^6)*E62/G62)</f>
        <v>52.29283990343644</v>
      </c>
      <c r="G62" s="64">
        <f t="shared" si="1"/>
        <v>323.17999999999995</v>
      </c>
      <c r="H62" s="73">
        <v>39</v>
      </c>
      <c r="I62" s="90">
        <v>662.43</v>
      </c>
      <c r="J62" s="90">
        <v>339.25</v>
      </c>
    </row>
    <row r="63" spans="1:10" ht="23.25">
      <c r="A63" s="71">
        <v>23318</v>
      </c>
      <c r="B63" s="73">
        <v>10</v>
      </c>
      <c r="C63" s="81">
        <v>85.068</v>
      </c>
      <c r="D63" s="81">
        <v>85.0731</v>
      </c>
      <c r="E63" s="81">
        <f t="shared" si="0"/>
        <v>0.005099999999998772</v>
      </c>
      <c r="F63" s="63">
        <f>((10^6)*E63/G63)</f>
        <v>16.578357117312265</v>
      </c>
      <c r="G63" s="64">
        <f t="shared" si="1"/>
        <v>307.63</v>
      </c>
      <c r="H63" s="73">
        <v>40</v>
      </c>
      <c r="I63" s="90">
        <v>810.35</v>
      </c>
      <c r="J63" s="90">
        <v>502.72</v>
      </c>
    </row>
    <row r="64" spans="1:10" ht="23.25">
      <c r="A64" s="71"/>
      <c r="B64" s="73">
        <v>11</v>
      </c>
      <c r="C64" s="81">
        <v>86.0842</v>
      </c>
      <c r="D64" s="81">
        <v>86.0877</v>
      </c>
      <c r="E64" s="81">
        <f t="shared" si="0"/>
        <v>0.003500000000002501</v>
      </c>
      <c r="F64" s="63">
        <f>((10^6)*E64/G64)</f>
        <v>11.680683486859236</v>
      </c>
      <c r="G64" s="64">
        <f t="shared" si="1"/>
        <v>299.64</v>
      </c>
      <c r="H64" s="73">
        <v>41</v>
      </c>
      <c r="I64" s="90">
        <v>659.37</v>
      </c>
      <c r="J64" s="90">
        <v>359.73</v>
      </c>
    </row>
    <row r="65" spans="1:10" ht="23.25">
      <c r="A65" s="71"/>
      <c r="B65" s="73">
        <v>12</v>
      </c>
      <c r="C65" s="81">
        <v>84.8307</v>
      </c>
      <c r="D65" s="81">
        <v>84.8368</v>
      </c>
      <c r="E65" s="81">
        <f t="shared" si="0"/>
        <v>0.006100000000003547</v>
      </c>
      <c r="F65" s="63">
        <f>((10^6)*E65/G65)</f>
        <v>17.326592058181976</v>
      </c>
      <c r="G65" s="64">
        <f t="shared" si="1"/>
        <v>352.06</v>
      </c>
      <c r="H65" s="73">
        <v>42</v>
      </c>
      <c r="I65" s="90">
        <v>691.5</v>
      </c>
      <c r="J65" s="90">
        <v>339.44</v>
      </c>
    </row>
    <row r="66" spans="1:10" ht="23.25">
      <c r="A66" s="71">
        <v>23326</v>
      </c>
      <c r="B66" s="73">
        <v>13</v>
      </c>
      <c r="C66" s="81">
        <v>85.2575</v>
      </c>
      <c r="D66" s="81">
        <v>85.2654</v>
      </c>
      <c r="E66" s="81">
        <f t="shared" si="0"/>
        <v>0.007900000000006457</v>
      </c>
      <c r="F66" s="63">
        <f aca="true" t="shared" si="3" ref="F66:F77">((10^6)*E66/G66)</f>
        <v>24.29199594110408</v>
      </c>
      <c r="G66" s="64">
        <f t="shared" si="1"/>
        <v>325.21</v>
      </c>
      <c r="H66" s="73">
        <v>43</v>
      </c>
      <c r="I66" s="90">
        <v>654.63</v>
      </c>
      <c r="J66" s="90">
        <v>329.42</v>
      </c>
    </row>
    <row r="67" spans="1:10" ht="23.25">
      <c r="A67" s="71"/>
      <c r="B67" s="73">
        <v>14</v>
      </c>
      <c r="C67" s="81">
        <v>87.7767</v>
      </c>
      <c r="D67" s="81">
        <v>87.7819</v>
      </c>
      <c r="E67" s="81">
        <f t="shared" si="0"/>
        <v>0.005199999999987881</v>
      </c>
      <c r="F67" s="63">
        <f t="shared" si="3"/>
        <v>16.627761967153393</v>
      </c>
      <c r="G67" s="64">
        <f t="shared" si="1"/>
        <v>312.73</v>
      </c>
      <c r="H67" s="73">
        <v>44</v>
      </c>
      <c r="I67" s="90">
        <v>810.22</v>
      </c>
      <c r="J67" s="90">
        <v>497.49</v>
      </c>
    </row>
    <row r="68" spans="1:10" ht="23.25">
      <c r="A68" s="71"/>
      <c r="B68" s="73">
        <v>15</v>
      </c>
      <c r="C68" s="81">
        <v>86.9844</v>
      </c>
      <c r="D68" s="81">
        <v>86.9881</v>
      </c>
      <c r="E68" s="81">
        <f t="shared" si="0"/>
        <v>0.0037000000000091404</v>
      </c>
      <c r="F68" s="63">
        <f t="shared" si="3"/>
        <v>11.503186693639487</v>
      </c>
      <c r="G68" s="64">
        <f t="shared" si="1"/>
        <v>321.65</v>
      </c>
      <c r="H68" s="73">
        <v>45</v>
      </c>
      <c r="I68" s="90">
        <v>732.39</v>
      </c>
      <c r="J68" s="90">
        <v>410.74</v>
      </c>
    </row>
    <row r="69" spans="1:10" ht="23.25">
      <c r="A69" s="71">
        <v>23333</v>
      </c>
      <c r="B69" s="73">
        <v>16</v>
      </c>
      <c r="C69" s="81">
        <v>85.6582</v>
      </c>
      <c r="D69" s="81">
        <v>85.6688</v>
      </c>
      <c r="E69" s="81">
        <f t="shared" si="0"/>
        <v>0.010600000000010823</v>
      </c>
      <c r="F69" s="63">
        <f t="shared" si="3"/>
        <v>34.53331161430468</v>
      </c>
      <c r="G69" s="64">
        <f t="shared" si="1"/>
        <v>306.95000000000005</v>
      </c>
      <c r="H69" s="73">
        <v>46</v>
      </c>
      <c r="I69" s="90">
        <v>837.5</v>
      </c>
      <c r="J69" s="90">
        <v>530.55</v>
      </c>
    </row>
    <row r="70" spans="1:10" ht="23.25">
      <c r="A70" s="71"/>
      <c r="B70" s="73">
        <v>17</v>
      </c>
      <c r="C70" s="81">
        <v>89.3706</v>
      </c>
      <c r="D70" s="81">
        <v>89.3815</v>
      </c>
      <c r="E70" s="81">
        <f t="shared" si="0"/>
        <v>0.010900000000006571</v>
      </c>
      <c r="F70" s="63">
        <f t="shared" si="3"/>
        <v>35.67804654514278</v>
      </c>
      <c r="G70" s="64">
        <f t="shared" si="1"/>
        <v>305.51</v>
      </c>
      <c r="H70" s="73">
        <v>47</v>
      </c>
      <c r="I70" s="90">
        <v>762.53</v>
      </c>
      <c r="J70" s="90">
        <v>457.02</v>
      </c>
    </row>
    <row r="71" spans="1:10" ht="23.25">
      <c r="A71" s="71"/>
      <c r="B71" s="73">
        <v>18</v>
      </c>
      <c r="C71" s="81">
        <v>86.8084</v>
      </c>
      <c r="D71" s="81">
        <v>86.8182</v>
      </c>
      <c r="E71" s="81">
        <f t="shared" si="0"/>
        <v>0.009799999999998477</v>
      </c>
      <c r="F71" s="63">
        <f t="shared" si="3"/>
        <v>32.39026969856715</v>
      </c>
      <c r="G71" s="64">
        <f t="shared" si="1"/>
        <v>302.55999999999995</v>
      </c>
      <c r="H71" s="73">
        <v>48</v>
      </c>
      <c r="I71" s="90">
        <v>858.76</v>
      </c>
      <c r="J71" s="90">
        <v>556.2</v>
      </c>
    </row>
    <row r="72" spans="1:10" ht="23.25">
      <c r="A72" s="71">
        <v>23348</v>
      </c>
      <c r="B72" s="73">
        <v>7</v>
      </c>
      <c r="C72" s="81">
        <v>86.3722</v>
      </c>
      <c r="D72" s="81">
        <v>86.3795</v>
      </c>
      <c r="E72" s="81">
        <f t="shared" si="0"/>
        <v>0.0072999999999865395</v>
      </c>
      <c r="F72" s="63">
        <f t="shared" si="3"/>
        <v>21.70164694686527</v>
      </c>
      <c r="G72" s="64">
        <f t="shared" si="1"/>
        <v>336.38</v>
      </c>
      <c r="H72" s="73">
        <v>49</v>
      </c>
      <c r="I72" s="90">
        <v>703.63</v>
      </c>
      <c r="J72" s="90">
        <v>367.25</v>
      </c>
    </row>
    <row r="73" spans="1:10" ht="23.25">
      <c r="A73" s="71"/>
      <c r="B73" s="73">
        <v>8</v>
      </c>
      <c r="C73" s="81">
        <v>84.7815</v>
      </c>
      <c r="D73" s="81">
        <v>84.7884</v>
      </c>
      <c r="E73" s="81">
        <f t="shared" si="0"/>
        <v>0.0069000000000016826</v>
      </c>
      <c r="F73" s="63">
        <f t="shared" si="3"/>
        <v>22.755754897439754</v>
      </c>
      <c r="G73" s="64">
        <f t="shared" si="1"/>
        <v>303.22</v>
      </c>
      <c r="H73" s="73">
        <v>50</v>
      </c>
      <c r="I73" s="90">
        <v>605.45</v>
      </c>
      <c r="J73" s="90">
        <v>302.23</v>
      </c>
    </row>
    <row r="74" spans="1:10" ht="23.25">
      <c r="A74" s="71"/>
      <c r="B74" s="73">
        <v>9</v>
      </c>
      <c r="C74" s="81">
        <v>87.6246</v>
      </c>
      <c r="D74" s="81">
        <v>87.6312</v>
      </c>
      <c r="E74" s="81">
        <f t="shared" si="0"/>
        <v>0.0066000000000059345</v>
      </c>
      <c r="F74" s="63">
        <f t="shared" si="3"/>
        <v>22.59654889073519</v>
      </c>
      <c r="G74" s="64">
        <f t="shared" si="1"/>
        <v>292.08000000000004</v>
      </c>
      <c r="H74" s="73">
        <v>51</v>
      </c>
      <c r="I74" s="90">
        <v>723.58</v>
      </c>
      <c r="J74" s="90">
        <v>431.5</v>
      </c>
    </row>
    <row r="75" spans="1:10" ht="23.25">
      <c r="A75" s="71">
        <v>23367</v>
      </c>
      <c r="B75" s="73">
        <v>10</v>
      </c>
      <c r="C75" s="81">
        <v>85.0693</v>
      </c>
      <c r="D75" s="81">
        <v>85.0744</v>
      </c>
      <c r="E75" s="81">
        <f t="shared" si="0"/>
        <v>0.005099999999998772</v>
      </c>
      <c r="F75" s="63">
        <f t="shared" si="3"/>
        <v>17.008504252121966</v>
      </c>
      <c r="G75" s="64">
        <f t="shared" si="1"/>
        <v>299.85</v>
      </c>
      <c r="H75" s="73">
        <v>52</v>
      </c>
      <c r="I75" s="90">
        <v>842.02</v>
      </c>
      <c r="J75" s="90">
        <v>542.17</v>
      </c>
    </row>
    <row r="76" spans="1:10" ht="23.25">
      <c r="A76" s="71"/>
      <c r="B76" s="73">
        <v>11</v>
      </c>
      <c r="C76" s="81">
        <v>86.0545</v>
      </c>
      <c r="D76" s="81">
        <v>86.0604</v>
      </c>
      <c r="E76" s="81">
        <f t="shared" si="0"/>
        <v>0.005899999999996908</v>
      </c>
      <c r="F76" s="63">
        <f t="shared" si="3"/>
        <v>19.071015289125988</v>
      </c>
      <c r="G76" s="64">
        <f t="shared" si="1"/>
        <v>309.37000000000006</v>
      </c>
      <c r="H76" s="73">
        <v>53</v>
      </c>
      <c r="I76" s="90">
        <v>785.07</v>
      </c>
      <c r="J76" s="90">
        <v>475.7</v>
      </c>
    </row>
    <row r="77" spans="1:10" ht="23.25">
      <c r="A77" s="71"/>
      <c r="B77" s="73">
        <v>12</v>
      </c>
      <c r="C77" s="81">
        <v>84.8048</v>
      </c>
      <c r="D77" s="81">
        <v>84.8124</v>
      </c>
      <c r="E77" s="81">
        <f t="shared" si="0"/>
        <v>0.0075999999999964984</v>
      </c>
      <c r="F77" s="63">
        <f t="shared" si="3"/>
        <v>22.797492275839147</v>
      </c>
      <c r="G77" s="64">
        <f t="shared" si="1"/>
        <v>333.37000000000006</v>
      </c>
      <c r="H77" s="73">
        <v>54</v>
      </c>
      <c r="I77" s="90">
        <v>812.45</v>
      </c>
      <c r="J77" s="90">
        <v>479.08</v>
      </c>
    </row>
    <row r="78" spans="1:10" ht="23.25">
      <c r="A78" s="71">
        <v>23382</v>
      </c>
      <c r="B78" s="73">
        <v>7</v>
      </c>
      <c r="C78" s="81">
        <v>86.3717</v>
      </c>
      <c r="D78" s="81">
        <v>86.3729</v>
      </c>
      <c r="E78" s="81">
        <f t="shared" si="0"/>
        <v>0.0011999999999972033</v>
      </c>
      <c r="F78" s="63">
        <f>((10^6)*E78/G78)</f>
        <v>3.9704860536584836</v>
      </c>
      <c r="G78" s="64">
        <f t="shared" si="1"/>
        <v>302.22999999999996</v>
      </c>
      <c r="H78" s="73">
        <v>55</v>
      </c>
      <c r="I78" s="90">
        <v>659.79</v>
      </c>
      <c r="J78" s="90">
        <v>357.56</v>
      </c>
    </row>
    <row r="79" spans="1:10" ht="23.25">
      <c r="A79" s="71"/>
      <c r="B79" s="73">
        <v>8</v>
      </c>
      <c r="C79" s="81">
        <v>84.7975</v>
      </c>
      <c r="D79" s="81">
        <v>84.7985</v>
      </c>
      <c r="E79" s="81">
        <f t="shared" si="0"/>
        <v>0.0010000000000047748</v>
      </c>
      <c r="F79" s="63">
        <f aca="true" t="shared" si="4" ref="F79:F90">((10^6)*E79/G79)</f>
        <v>3.334444814954234</v>
      </c>
      <c r="G79" s="64">
        <f t="shared" si="1"/>
        <v>299.90000000000003</v>
      </c>
      <c r="H79" s="73">
        <v>56</v>
      </c>
      <c r="I79" s="90">
        <v>632.57</v>
      </c>
      <c r="J79" s="90">
        <v>332.67</v>
      </c>
    </row>
    <row r="80" spans="1:10" ht="23.25">
      <c r="A80" s="71"/>
      <c r="B80" s="73">
        <v>9</v>
      </c>
      <c r="C80" s="81">
        <v>87.624</v>
      </c>
      <c r="D80" s="81">
        <v>87.6252</v>
      </c>
      <c r="E80" s="81">
        <f t="shared" si="0"/>
        <v>0.0012000000000114142</v>
      </c>
      <c r="F80" s="63">
        <f t="shared" si="4"/>
        <v>3.8714672861382566</v>
      </c>
      <c r="G80" s="64">
        <f t="shared" si="1"/>
        <v>309.96000000000004</v>
      </c>
      <c r="H80" s="73">
        <v>57</v>
      </c>
      <c r="I80" s="90">
        <v>832.7</v>
      </c>
      <c r="J80" s="90">
        <v>522.74</v>
      </c>
    </row>
    <row r="81" spans="1:10" ht="23.25">
      <c r="A81" s="71">
        <v>23394</v>
      </c>
      <c r="B81" s="73">
        <v>10</v>
      </c>
      <c r="C81" s="81">
        <v>85.0819</v>
      </c>
      <c r="D81" s="81">
        <v>85.0831</v>
      </c>
      <c r="E81" s="81">
        <f t="shared" si="0"/>
        <v>0.0011999999999972033</v>
      </c>
      <c r="F81" s="63">
        <f t="shared" si="4"/>
        <v>4.261817665224289</v>
      </c>
      <c r="G81" s="64">
        <f t="shared" si="1"/>
        <v>281.57000000000005</v>
      </c>
      <c r="H81" s="73">
        <v>58</v>
      </c>
      <c r="I81" s="90">
        <v>825.83</v>
      </c>
      <c r="J81" s="90">
        <v>544.26</v>
      </c>
    </row>
    <row r="82" spans="1:10" ht="23.25">
      <c r="A82" s="71"/>
      <c r="B82" s="73">
        <v>11</v>
      </c>
      <c r="C82" s="81">
        <v>86.0984</v>
      </c>
      <c r="D82" s="81">
        <v>86.0993</v>
      </c>
      <c r="E82" s="81">
        <f t="shared" si="0"/>
        <v>0.0009000000000014552</v>
      </c>
      <c r="F82" s="63">
        <f t="shared" si="4"/>
        <v>3.357332040144199</v>
      </c>
      <c r="G82" s="64">
        <f t="shared" si="1"/>
        <v>268.06999999999994</v>
      </c>
      <c r="H82" s="73">
        <v>59</v>
      </c>
      <c r="I82" s="90">
        <v>815.14</v>
      </c>
      <c r="J82" s="90">
        <v>547.07</v>
      </c>
    </row>
    <row r="83" spans="1:10" ht="23.25">
      <c r="A83" s="71"/>
      <c r="B83" s="73">
        <v>12</v>
      </c>
      <c r="C83" s="81">
        <v>84.8491</v>
      </c>
      <c r="D83" s="81">
        <v>84.8501</v>
      </c>
      <c r="E83" s="81">
        <f t="shared" si="0"/>
        <v>0.000999999999990564</v>
      </c>
      <c r="F83" s="63">
        <f t="shared" si="4"/>
        <v>3.295653033617519</v>
      </c>
      <c r="G83" s="64">
        <f t="shared" si="1"/>
        <v>303.43000000000006</v>
      </c>
      <c r="H83" s="73">
        <v>60</v>
      </c>
      <c r="I83" s="90">
        <v>833.95</v>
      </c>
      <c r="J83" s="90">
        <v>530.52</v>
      </c>
    </row>
    <row r="84" spans="1:10" ht="23.25">
      <c r="A84" s="71">
        <v>23409</v>
      </c>
      <c r="B84" s="73">
        <v>31</v>
      </c>
      <c r="C84" s="81">
        <v>93.3972</v>
      </c>
      <c r="D84" s="81">
        <v>93.4034</v>
      </c>
      <c r="E84" s="81">
        <f t="shared" si="0"/>
        <v>0.006200000000006867</v>
      </c>
      <c r="F84" s="63">
        <f t="shared" si="4"/>
        <v>20.27402635625672</v>
      </c>
      <c r="G84" s="64">
        <f t="shared" si="1"/>
        <v>305.80999999999995</v>
      </c>
      <c r="H84" s="73">
        <v>61</v>
      </c>
      <c r="I84" s="90">
        <v>716.54</v>
      </c>
      <c r="J84" s="90">
        <v>410.73</v>
      </c>
    </row>
    <row r="85" spans="1:10" ht="23.25">
      <c r="A85" s="71"/>
      <c r="B85" s="73">
        <v>32</v>
      </c>
      <c r="C85" s="81">
        <v>83.9514</v>
      </c>
      <c r="D85" s="81">
        <v>83.9553</v>
      </c>
      <c r="E85" s="81">
        <f t="shared" si="0"/>
        <v>0.003899999999987358</v>
      </c>
      <c r="F85" s="63">
        <f t="shared" si="4"/>
        <v>13.208250076158626</v>
      </c>
      <c r="G85" s="64">
        <f t="shared" si="1"/>
        <v>295.27000000000004</v>
      </c>
      <c r="H85" s="73">
        <v>62</v>
      </c>
      <c r="I85" s="90">
        <v>675.59</v>
      </c>
      <c r="J85" s="90">
        <v>380.32</v>
      </c>
    </row>
    <row r="86" spans="1:10" ht="23.25">
      <c r="A86" s="71"/>
      <c r="B86" s="73">
        <v>33</v>
      </c>
      <c r="C86" s="81">
        <v>88.3664</v>
      </c>
      <c r="D86" s="81">
        <v>88.3702</v>
      </c>
      <c r="E86" s="81">
        <f t="shared" si="0"/>
        <v>0.0037999999999982492</v>
      </c>
      <c r="F86" s="63">
        <f t="shared" si="4"/>
        <v>14.366186533583795</v>
      </c>
      <c r="G86" s="64">
        <f t="shared" si="1"/>
        <v>264.51</v>
      </c>
      <c r="H86" s="73">
        <v>63</v>
      </c>
      <c r="I86" s="90">
        <v>820.64</v>
      </c>
      <c r="J86" s="90">
        <v>556.13</v>
      </c>
    </row>
    <row r="87" spans="1:10" ht="23.25">
      <c r="A87" s="71">
        <v>23422</v>
      </c>
      <c r="B87" s="73">
        <v>34</v>
      </c>
      <c r="C87" s="81">
        <v>86.9632</v>
      </c>
      <c r="D87" s="81">
        <v>86.9648</v>
      </c>
      <c r="E87" s="81">
        <f t="shared" si="0"/>
        <v>0.001599999999996271</v>
      </c>
      <c r="F87" s="63">
        <f t="shared" si="4"/>
        <v>5.680406149026418</v>
      </c>
      <c r="G87" s="64">
        <f t="shared" si="1"/>
        <v>281.66999999999996</v>
      </c>
      <c r="H87" s="73">
        <v>64</v>
      </c>
      <c r="I87" s="90">
        <v>859.75</v>
      </c>
      <c r="J87" s="90">
        <v>578.08</v>
      </c>
    </row>
    <row r="88" spans="1:10" ht="23.25">
      <c r="A88" s="71"/>
      <c r="B88" s="73">
        <v>35</v>
      </c>
      <c r="C88" s="81">
        <v>86.0365</v>
      </c>
      <c r="D88" s="81">
        <v>86.0378</v>
      </c>
      <c r="E88" s="81">
        <f t="shared" si="0"/>
        <v>0.001300000000000523</v>
      </c>
      <c r="F88" s="63">
        <f t="shared" si="4"/>
        <v>3.932601264484143</v>
      </c>
      <c r="G88" s="64">
        <f t="shared" si="1"/>
        <v>330.56999999999994</v>
      </c>
      <c r="H88" s="73">
        <v>65</v>
      </c>
      <c r="I88" s="90">
        <v>735.29</v>
      </c>
      <c r="J88" s="90">
        <v>404.72</v>
      </c>
    </row>
    <row r="89" spans="1:10" ht="23.25">
      <c r="A89" s="71"/>
      <c r="B89" s="73">
        <v>36</v>
      </c>
      <c r="C89" s="81">
        <v>85.0042</v>
      </c>
      <c r="D89" s="81">
        <v>85.0067</v>
      </c>
      <c r="E89" s="81">
        <f t="shared" si="0"/>
        <v>0.0024999999999977263</v>
      </c>
      <c r="F89" s="63">
        <f t="shared" si="4"/>
        <v>8.539709649864138</v>
      </c>
      <c r="G89" s="64">
        <f t="shared" si="1"/>
        <v>292.75</v>
      </c>
      <c r="H89" s="73">
        <v>66</v>
      </c>
      <c r="I89" s="90">
        <v>783.74</v>
      </c>
      <c r="J89" s="90">
        <v>490.99</v>
      </c>
    </row>
    <row r="90" spans="1:10" ht="23.25">
      <c r="A90" s="71">
        <v>23439</v>
      </c>
      <c r="B90" s="73">
        <v>28</v>
      </c>
      <c r="C90" s="81">
        <v>91.718</v>
      </c>
      <c r="D90" s="81">
        <v>91.719</v>
      </c>
      <c r="E90" s="81">
        <f t="shared" si="0"/>
        <v>0.000999999999990564</v>
      </c>
      <c r="F90" s="63">
        <f t="shared" si="4"/>
        <v>4.436360409877841</v>
      </c>
      <c r="G90" s="64">
        <f t="shared" si="1"/>
        <v>225.40999999999997</v>
      </c>
      <c r="H90" s="73">
        <v>67</v>
      </c>
      <c r="I90" s="90">
        <v>840.74</v>
      </c>
      <c r="J90" s="90">
        <v>615.33</v>
      </c>
    </row>
    <row r="91" spans="1:10" ht="23.25">
      <c r="A91" s="71"/>
      <c r="B91" s="73">
        <v>29</v>
      </c>
      <c r="C91" s="81">
        <v>85.1967</v>
      </c>
      <c r="D91" s="81">
        <v>85.2026</v>
      </c>
      <c r="E91" s="81">
        <f t="shared" si="0"/>
        <v>0.005899999999996908</v>
      </c>
      <c r="F91" s="63">
        <f>((10^6)*E91/G91)</f>
        <v>20.589774908382157</v>
      </c>
      <c r="G91" s="64">
        <f t="shared" si="1"/>
        <v>286.55</v>
      </c>
      <c r="H91" s="73">
        <v>68</v>
      </c>
      <c r="I91" s="90">
        <v>670.59</v>
      </c>
      <c r="J91" s="90">
        <v>384.04</v>
      </c>
    </row>
    <row r="92" spans="1:10" s="144" customFormat="1" ht="24" thickBot="1">
      <c r="A92" s="138"/>
      <c r="B92" s="139">
        <v>30</v>
      </c>
      <c r="C92" s="140">
        <v>85.2596</v>
      </c>
      <c r="D92" s="140">
        <v>85.264</v>
      </c>
      <c r="E92" s="140">
        <f t="shared" si="0"/>
        <v>0.0043999999999897454</v>
      </c>
      <c r="F92" s="141">
        <f>((10^6)*E92/G92)</f>
        <v>15.600624024924642</v>
      </c>
      <c r="G92" s="142">
        <f t="shared" si="1"/>
        <v>282.03999999999996</v>
      </c>
      <c r="H92" s="139">
        <v>69</v>
      </c>
      <c r="I92" s="143">
        <v>629.27</v>
      </c>
      <c r="J92" s="143">
        <v>347.23</v>
      </c>
    </row>
    <row r="93" spans="1:10" ht="23.25">
      <c r="A93" s="145">
        <v>23472</v>
      </c>
      <c r="B93" s="146">
        <v>1</v>
      </c>
      <c r="C93" s="147">
        <v>85.433</v>
      </c>
      <c r="D93" s="147">
        <v>85.4419</v>
      </c>
      <c r="E93" s="147">
        <f t="shared" si="0"/>
        <v>0.008899999999997021</v>
      </c>
      <c r="F93" s="148">
        <f>((10^6)*E93/G93)</f>
        <v>29.742013099843003</v>
      </c>
      <c r="G93" s="149">
        <f t="shared" si="1"/>
        <v>299.24</v>
      </c>
      <c r="H93" s="146">
        <v>1</v>
      </c>
      <c r="I93" s="150">
        <v>828.52</v>
      </c>
      <c r="J93" s="150">
        <v>529.28</v>
      </c>
    </row>
    <row r="94" spans="1:10" ht="23.25">
      <c r="A94" s="71"/>
      <c r="B94" s="73">
        <v>2</v>
      </c>
      <c r="C94" s="81">
        <v>87.4911</v>
      </c>
      <c r="D94" s="81">
        <v>87.4964</v>
      </c>
      <c r="E94" s="81">
        <f t="shared" si="0"/>
        <v>0.005299999999991201</v>
      </c>
      <c r="F94" s="63">
        <f>((10^6)*E94/G94)</f>
        <v>17.447410870037203</v>
      </c>
      <c r="G94" s="64">
        <f t="shared" si="1"/>
        <v>303.77</v>
      </c>
      <c r="H94" s="73">
        <v>2</v>
      </c>
      <c r="I94" s="90">
        <v>850.9</v>
      </c>
      <c r="J94" s="90">
        <v>547.13</v>
      </c>
    </row>
    <row r="95" spans="1:10" ht="23.25">
      <c r="A95" s="71"/>
      <c r="B95" s="73">
        <v>3</v>
      </c>
      <c r="C95" s="81">
        <v>85.8806</v>
      </c>
      <c r="D95" s="81">
        <v>85.8852</v>
      </c>
      <c r="E95" s="81">
        <f t="shared" si="0"/>
        <v>0.004599999999996385</v>
      </c>
      <c r="F95" s="63">
        <f aca="true" t="shared" si="5" ref="F95:F132">((10^6)*E95/G95)</f>
        <v>15.700194545876599</v>
      </c>
      <c r="G95" s="64">
        <f t="shared" si="1"/>
        <v>292.99</v>
      </c>
      <c r="H95" s="73">
        <v>3</v>
      </c>
      <c r="I95" s="90">
        <v>845.96</v>
      </c>
      <c r="J95" s="90">
        <v>552.97</v>
      </c>
    </row>
    <row r="96" spans="1:10" ht="23.25">
      <c r="A96" s="71">
        <v>23499</v>
      </c>
      <c r="B96" s="73">
        <v>19</v>
      </c>
      <c r="C96" s="81">
        <v>88.9268</v>
      </c>
      <c r="D96" s="81">
        <v>89.2985</v>
      </c>
      <c r="E96" s="81">
        <f t="shared" si="0"/>
        <v>0.37170000000000414</v>
      </c>
      <c r="F96" s="63">
        <f t="shared" si="5"/>
        <v>1158.3047678404616</v>
      </c>
      <c r="G96" s="64">
        <f t="shared" si="1"/>
        <v>320.9</v>
      </c>
      <c r="H96" s="73">
        <v>4</v>
      </c>
      <c r="I96" s="90">
        <v>861.15</v>
      </c>
      <c r="J96" s="90">
        <v>540.25</v>
      </c>
    </row>
    <row r="97" spans="1:10" ht="23.25">
      <c r="A97" s="71"/>
      <c r="B97" s="73">
        <v>20</v>
      </c>
      <c r="C97" s="81">
        <v>84.61</v>
      </c>
      <c r="D97" s="81">
        <v>84.9525</v>
      </c>
      <c r="E97" s="81">
        <f t="shared" si="0"/>
        <v>0.34250000000000114</v>
      </c>
      <c r="F97" s="63">
        <f t="shared" si="5"/>
        <v>960.6484727792925</v>
      </c>
      <c r="G97" s="64">
        <f t="shared" si="1"/>
        <v>356.53</v>
      </c>
      <c r="H97" s="73">
        <v>5</v>
      </c>
      <c r="I97" s="90">
        <v>822.02</v>
      </c>
      <c r="J97" s="90">
        <v>465.49</v>
      </c>
    </row>
    <row r="98" spans="1:10" ht="23.25">
      <c r="A98" s="71"/>
      <c r="B98" s="73">
        <v>21</v>
      </c>
      <c r="C98" s="81">
        <v>90.0095</v>
      </c>
      <c r="D98" s="81">
        <v>90.3157</v>
      </c>
      <c r="E98" s="81">
        <f t="shared" si="0"/>
        <v>0.306200000000004</v>
      </c>
      <c r="F98" s="63">
        <f t="shared" si="5"/>
        <v>989.8493566949119</v>
      </c>
      <c r="G98" s="64">
        <f t="shared" si="1"/>
        <v>309.34</v>
      </c>
      <c r="H98" s="73">
        <v>6</v>
      </c>
      <c r="I98" s="90">
        <v>711.42</v>
      </c>
      <c r="J98" s="90">
        <v>402.08</v>
      </c>
    </row>
    <row r="99" spans="1:10" ht="23.25">
      <c r="A99" s="71">
        <v>23503</v>
      </c>
      <c r="B99" s="73">
        <v>22</v>
      </c>
      <c r="C99" s="81">
        <v>86.1865</v>
      </c>
      <c r="D99" s="81">
        <v>86.4814</v>
      </c>
      <c r="E99" s="81">
        <f t="shared" si="0"/>
        <v>0.2948999999999984</v>
      </c>
      <c r="F99" s="63">
        <f t="shared" si="5"/>
        <v>879.2224441727985</v>
      </c>
      <c r="G99" s="64">
        <f t="shared" si="1"/>
        <v>335.41</v>
      </c>
      <c r="H99" s="73">
        <v>7</v>
      </c>
      <c r="I99" s="90">
        <v>713.62</v>
      </c>
      <c r="J99" s="90">
        <v>378.21</v>
      </c>
    </row>
    <row r="100" spans="1:10" ht="23.25">
      <c r="A100" s="71"/>
      <c r="B100" s="73">
        <v>23</v>
      </c>
      <c r="C100" s="81">
        <v>87.6352</v>
      </c>
      <c r="D100" s="81">
        <v>87.8871</v>
      </c>
      <c r="E100" s="81">
        <f t="shared" si="0"/>
        <v>0.25190000000000623</v>
      </c>
      <c r="F100" s="63">
        <f t="shared" si="5"/>
        <v>930.687947979037</v>
      </c>
      <c r="G100" s="64">
        <f t="shared" si="1"/>
        <v>270.6600000000001</v>
      </c>
      <c r="H100" s="73">
        <v>8</v>
      </c>
      <c r="I100" s="90">
        <v>828.84</v>
      </c>
      <c r="J100" s="90">
        <v>558.18</v>
      </c>
    </row>
    <row r="101" spans="1:10" ht="23.25">
      <c r="A101" s="71"/>
      <c r="B101" s="73">
        <v>24</v>
      </c>
      <c r="C101" s="81">
        <v>88.0118</v>
      </c>
      <c r="D101" s="81">
        <v>88.3148</v>
      </c>
      <c r="E101" s="81">
        <f t="shared" si="0"/>
        <v>0.3030000000000115</v>
      </c>
      <c r="F101" s="63">
        <f t="shared" si="5"/>
        <v>851.1475041434071</v>
      </c>
      <c r="G101" s="64">
        <f t="shared" si="1"/>
        <v>355.98999999999995</v>
      </c>
      <c r="H101" s="73">
        <v>9</v>
      </c>
      <c r="I101" s="90">
        <v>725.81</v>
      </c>
      <c r="J101" s="90">
        <v>369.82</v>
      </c>
    </row>
    <row r="102" spans="1:10" ht="23.25">
      <c r="A102" s="71">
        <v>23514</v>
      </c>
      <c r="B102" s="73">
        <v>25</v>
      </c>
      <c r="C102" s="81">
        <v>84.9177</v>
      </c>
      <c r="D102" s="81">
        <v>84.9266</v>
      </c>
      <c r="E102" s="81">
        <f t="shared" si="0"/>
        <v>0.008899999999997021</v>
      </c>
      <c r="F102" s="63">
        <f t="shared" si="5"/>
        <v>31.84827339415646</v>
      </c>
      <c r="G102" s="64">
        <f t="shared" si="1"/>
        <v>279.44999999999993</v>
      </c>
      <c r="H102" s="73">
        <v>10</v>
      </c>
      <c r="I102" s="90">
        <v>798.67</v>
      </c>
      <c r="J102" s="90">
        <v>519.22</v>
      </c>
    </row>
    <row r="103" spans="1:10" ht="23.25">
      <c r="A103" s="71"/>
      <c r="B103" s="73">
        <v>26</v>
      </c>
      <c r="C103" s="81">
        <v>90.7836</v>
      </c>
      <c r="D103" s="81">
        <v>90.7956</v>
      </c>
      <c r="E103" s="81">
        <f t="shared" si="0"/>
        <v>0.011999999999986244</v>
      </c>
      <c r="F103" s="63">
        <f t="shared" si="5"/>
        <v>39.867109634505795</v>
      </c>
      <c r="G103" s="64">
        <f t="shared" si="1"/>
        <v>301</v>
      </c>
      <c r="H103" s="73">
        <v>11</v>
      </c>
      <c r="I103" s="90">
        <v>842.24</v>
      </c>
      <c r="J103" s="90">
        <v>541.24</v>
      </c>
    </row>
    <row r="104" spans="1:10" ht="23.25">
      <c r="A104" s="71"/>
      <c r="B104" s="73">
        <v>27</v>
      </c>
      <c r="C104" s="81">
        <v>85.9241</v>
      </c>
      <c r="D104" s="81">
        <v>85.9328</v>
      </c>
      <c r="E104" s="81">
        <f t="shared" si="0"/>
        <v>0.008700000000004593</v>
      </c>
      <c r="F104" s="63">
        <f t="shared" si="5"/>
        <v>29.744606653234616</v>
      </c>
      <c r="G104" s="64">
        <f t="shared" si="1"/>
        <v>292.49</v>
      </c>
      <c r="H104" s="73">
        <v>12</v>
      </c>
      <c r="I104" s="90">
        <v>815.55</v>
      </c>
      <c r="J104" s="90">
        <v>523.06</v>
      </c>
    </row>
    <row r="105" spans="1:10" ht="23.25">
      <c r="A105" s="71">
        <v>23535</v>
      </c>
      <c r="B105" s="73">
        <v>10</v>
      </c>
      <c r="C105" s="81">
        <v>85.0397</v>
      </c>
      <c r="D105" s="81">
        <v>85.0425</v>
      </c>
      <c r="E105" s="81">
        <f t="shared" si="0"/>
        <v>0.0028000000000076852</v>
      </c>
      <c r="F105" s="63">
        <f t="shared" si="5"/>
        <v>8.844246501808918</v>
      </c>
      <c r="G105" s="64">
        <f t="shared" si="1"/>
        <v>316.59</v>
      </c>
      <c r="H105" s="73">
        <v>13</v>
      </c>
      <c r="I105" s="90">
        <v>807.55</v>
      </c>
      <c r="J105" s="90">
        <v>490.96</v>
      </c>
    </row>
    <row r="106" spans="1:10" ht="23.25">
      <c r="A106" s="71"/>
      <c r="B106" s="73">
        <v>11</v>
      </c>
      <c r="C106" s="81">
        <v>86.035</v>
      </c>
      <c r="D106" s="81">
        <v>86.0382</v>
      </c>
      <c r="E106" s="81">
        <f t="shared" si="0"/>
        <v>0.003200000000006753</v>
      </c>
      <c r="F106" s="63">
        <f t="shared" si="5"/>
        <v>12.077294686015826</v>
      </c>
      <c r="G106" s="64">
        <f t="shared" si="1"/>
        <v>264.96</v>
      </c>
      <c r="H106" s="73">
        <v>14</v>
      </c>
      <c r="I106" s="90">
        <v>670.53</v>
      </c>
      <c r="J106" s="90">
        <v>405.57</v>
      </c>
    </row>
    <row r="107" spans="1:10" ht="23.25">
      <c r="A107" s="71"/>
      <c r="B107" s="73">
        <v>12</v>
      </c>
      <c r="C107" s="81">
        <v>84.7854</v>
      </c>
      <c r="D107" s="81">
        <v>84.7893</v>
      </c>
      <c r="E107" s="81">
        <f t="shared" si="0"/>
        <v>0.003900000000001569</v>
      </c>
      <c r="F107" s="63">
        <f t="shared" si="5"/>
        <v>11.613018491503347</v>
      </c>
      <c r="G107" s="64">
        <f t="shared" si="1"/>
        <v>335.83</v>
      </c>
      <c r="H107" s="73">
        <v>15</v>
      </c>
      <c r="I107" s="90">
        <v>606.53</v>
      </c>
      <c r="J107" s="90">
        <v>270.7</v>
      </c>
    </row>
    <row r="108" spans="1:10" ht="23.25">
      <c r="A108" s="71">
        <v>23546</v>
      </c>
      <c r="B108" s="73">
        <v>13</v>
      </c>
      <c r="C108" s="81">
        <v>85.2352</v>
      </c>
      <c r="D108" s="81">
        <v>85.2401</v>
      </c>
      <c r="E108" s="81">
        <f t="shared" si="0"/>
        <v>0.004899999999992133</v>
      </c>
      <c r="F108" s="63">
        <f t="shared" si="5"/>
        <v>17.092824502013233</v>
      </c>
      <c r="G108" s="64">
        <f t="shared" si="1"/>
        <v>286.66999999999996</v>
      </c>
      <c r="H108" s="73">
        <v>16</v>
      </c>
      <c r="I108" s="90">
        <v>808.81</v>
      </c>
      <c r="J108" s="90">
        <v>522.14</v>
      </c>
    </row>
    <row r="109" spans="1:10" ht="23.25">
      <c r="A109" s="71"/>
      <c r="B109" s="73">
        <v>14</v>
      </c>
      <c r="C109" s="81">
        <v>87.7409</v>
      </c>
      <c r="D109" s="81">
        <v>87.7463</v>
      </c>
      <c r="E109" s="81">
        <f t="shared" si="0"/>
        <v>0.005400000000008731</v>
      </c>
      <c r="F109" s="63">
        <f t="shared" si="5"/>
        <v>18.026438776901895</v>
      </c>
      <c r="G109" s="64">
        <f t="shared" si="1"/>
        <v>299.56</v>
      </c>
      <c r="H109" s="73">
        <v>17</v>
      </c>
      <c r="I109" s="90">
        <v>797.13</v>
      </c>
      <c r="J109" s="90">
        <v>497.57</v>
      </c>
    </row>
    <row r="110" spans="1:10" ht="23.25">
      <c r="A110" s="71"/>
      <c r="B110" s="73">
        <v>15</v>
      </c>
      <c r="C110" s="81">
        <v>86.9581</v>
      </c>
      <c r="D110" s="81">
        <v>86.9622</v>
      </c>
      <c r="E110" s="81">
        <f t="shared" si="0"/>
        <v>0.004099999999993997</v>
      </c>
      <c r="F110" s="63">
        <f t="shared" si="5"/>
        <v>13.170151938562839</v>
      </c>
      <c r="G110" s="64">
        <f t="shared" si="1"/>
        <v>311.31</v>
      </c>
      <c r="H110" s="73">
        <v>18</v>
      </c>
      <c r="I110" s="90">
        <v>672.72</v>
      </c>
      <c r="J110" s="90">
        <v>361.41</v>
      </c>
    </row>
    <row r="111" spans="1:10" ht="23.25">
      <c r="A111" s="71">
        <v>23550</v>
      </c>
      <c r="B111" s="73">
        <v>16</v>
      </c>
      <c r="C111" s="81">
        <v>85.6039</v>
      </c>
      <c r="D111" s="81">
        <v>85.6089</v>
      </c>
      <c r="E111" s="81">
        <f t="shared" si="0"/>
        <v>0.005000000000009663</v>
      </c>
      <c r="F111" s="63">
        <f t="shared" si="5"/>
        <v>15.554034716635549</v>
      </c>
      <c r="G111" s="64">
        <f t="shared" si="1"/>
        <v>321.46</v>
      </c>
      <c r="H111" s="73">
        <v>19</v>
      </c>
      <c r="I111" s="90">
        <v>778.67</v>
      </c>
      <c r="J111" s="90">
        <v>457.21</v>
      </c>
    </row>
    <row r="112" spans="1:10" ht="23.25">
      <c r="A112" s="71"/>
      <c r="B112" s="73">
        <v>17</v>
      </c>
      <c r="C112" s="81">
        <v>89.3241</v>
      </c>
      <c r="D112" s="81">
        <v>89.3284</v>
      </c>
      <c r="E112" s="81">
        <f t="shared" si="0"/>
        <v>0.004300000000000637</v>
      </c>
      <c r="F112" s="63">
        <f t="shared" si="5"/>
        <v>16.36163007496152</v>
      </c>
      <c r="G112" s="64">
        <f t="shared" si="1"/>
        <v>262.80999999999995</v>
      </c>
      <c r="H112" s="73">
        <v>20</v>
      </c>
      <c r="I112" s="90">
        <v>807.03</v>
      </c>
      <c r="J112" s="90">
        <v>544.22</v>
      </c>
    </row>
    <row r="113" spans="1:10" ht="23.25">
      <c r="A113" s="71"/>
      <c r="B113" s="73">
        <v>18</v>
      </c>
      <c r="C113" s="81">
        <v>86.7503</v>
      </c>
      <c r="D113" s="81">
        <v>86.7531</v>
      </c>
      <c r="E113" s="81">
        <f t="shared" si="0"/>
        <v>0.0028000000000076852</v>
      </c>
      <c r="F113" s="63">
        <f t="shared" si="5"/>
        <v>8.148536173702594</v>
      </c>
      <c r="G113" s="64">
        <f t="shared" si="1"/>
        <v>343.62</v>
      </c>
      <c r="H113" s="73">
        <v>21</v>
      </c>
      <c r="I113" s="90">
        <v>715.97</v>
      </c>
      <c r="J113" s="90">
        <v>372.35</v>
      </c>
    </row>
    <row r="114" spans="1:10" ht="23.25">
      <c r="A114" s="71">
        <v>23565</v>
      </c>
      <c r="B114" s="73">
        <v>10</v>
      </c>
      <c r="C114" s="81">
        <v>85.1126</v>
      </c>
      <c r="D114" s="81">
        <v>85.1126</v>
      </c>
      <c r="E114" s="81">
        <f t="shared" si="0"/>
        <v>0</v>
      </c>
      <c r="F114" s="63">
        <f t="shared" si="5"/>
        <v>0</v>
      </c>
      <c r="G114" s="64">
        <f t="shared" si="1"/>
        <v>296.15</v>
      </c>
      <c r="H114" s="73">
        <v>22</v>
      </c>
      <c r="I114" s="90">
        <v>667.13</v>
      </c>
      <c r="J114" s="90">
        <v>370.98</v>
      </c>
    </row>
    <row r="115" spans="1:10" ht="23.25">
      <c r="A115" s="71"/>
      <c r="B115" s="73">
        <v>11</v>
      </c>
      <c r="C115" s="81">
        <v>86.1208</v>
      </c>
      <c r="D115" s="81">
        <v>86.1208</v>
      </c>
      <c r="E115" s="81">
        <f t="shared" si="0"/>
        <v>0</v>
      </c>
      <c r="F115" s="63">
        <f t="shared" si="5"/>
        <v>0</v>
      </c>
      <c r="G115" s="64">
        <f t="shared" si="1"/>
        <v>287.77</v>
      </c>
      <c r="H115" s="73">
        <v>23</v>
      </c>
      <c r="I115" s="90">
        <v>840.73</v>
      </c>
      <c r="J115" s="90">
        <v>552.96</v>
      </c>
    </row>
    <row r="116" spans="1:10" ht="23.25">
      <c r="A116" s="71"/>
      <c r="B116" s="73">
        <v>12</v>
      </c>
      <c r="C116" s="81">
        <v>84.8637</v>
      </c>
      <c r="D116" s="81">
        <v>84.8637</v>
      </c>
      <c r="E116" s="81">
        <f t="shared" si="0"/>
        <v>0</v>
      </c>
      <c r="F116" s="63">
        <f t="shared" si="5"/>
        <v>0</v>
      </c>
      <c r="G116" s="64">
        <f t="shared" si="1"/>
        <v>335.95</v>
      </c>
      <c r="H116" s="73">
        <v>24</v>
      </c>
      <c r="I116" s="90">
        <v>701.88</v>
      </c>
      <c r="J116" s="90">
        <v>365.93</v>
      </c>
    </row>
    <row r="117" spans="1:10" ht="23.25">
      <c r="A117" s="71">
        <v>23572</v>
      </c>
      <c r="B117" s="73">
        <v>13</v>
      </c>
      <c r="C117" s="81">
        <v>85.2983</v>
      </c>
      <c r="D117" s="81">
        <v>85.2983</v>
      </c>
      <c r="E117" s="81">
        <f t="shared" si="0"/>
        <v>0</v>
      </c>
      <c r="F117" s="63">
        <f t="shared" si="5"/>
        <v>0</v>
      </c>
      <c r="G117" s="64">
        <f t="shared" si="1"/>
        <v>253.55999999999995</v>
      </c>
      <c r="H117" s="73">
        <v>25</v>
      </c>
      <c r="I117" s="90">
        <v>813.28</v>
      </c>
      <c r="J117" s="90">
        <v>559.72</v>
      </c>
    </row>
    <row r="118" spans="1:10" ht="23.25">
      <c r="A118" s="71"/>
      <c r="B118" s="73">
        <v>14</v>
      </c>
      <c r="C118" s="81">
        <v>87.767</v>
      </c>
      <c r="D118" s="81">
        <v>87.767</v>
      </c>
      <c r="E118" s="81">
        <f t="shared" si="0"/>
        <v>0</v>
      </c>
      <c r="F118" s="63">
        <f t="shared" si="5"/>
        <v>0</v>
      </c>
      <c r="G118" s="64">
        <f t="shared" si="1"/>
        <v>340.59000000000003</v>
      </c>
      <c r="H118" s="73">
        <v>26</v>
      </c>
      <c r="I118" s="90">
        <v>712.98</v>
      </c>
      <c r="J118" s="90">
        <v>372.39</v>
      </c>
    </row>
    <row r="119" spans="1:10" ht="23.25">
      <c r="A119" s="71"/>
      <c r="B119" s="73">
        <v>15</v>
      </c>
      <c r="C119" s="81">
        <v>86.9935</v>
      </c>
      <c r="D119" s="81">
        <v>86.994</v>
      </c>
      <c r="E119" s="81">
        <f t="shared" si="0"/>
        <v>0.0005000000000023874</v>
      </c>
      <c r="F119" s="63">
        <f t="shared" si="5"/>
        <v>1.6158221303076117</v>
      </c>
      <c r="G119" s="64">
        <f t="shared" si="1"/>
        <v>309.44000000000005</v>
      </c>
      <c r="H119" s="73">
        <v>27</v>
      </c>
      <c r="I119" s="90">
        <v>701.19</v>
      </c>
      <c r="J119" s="90">
        <v>391.75</v>
      </c>
    </row>
    <row r="120" spans="1:10" ht="23.25">
      <c r="A120" s="71">
        <v>23574</v>
      </c>
      <c r="B120" s="73">
        <v>16</v>
      </c>
      <c r="C120" s="81">
        <v>85.6573</v>
      </c>
      <c r="D120" s="81">
        <v>85.7306</v>
      </c>
      <c r="E120" s="81">
        <f t="shared" si="0"/>
        <v>0.07329999999998904</v>
      </c>
      <c r="F120" s="63">
        <f t="shared" si="5"/>
        <v>240.58028095046953</v>
      </c>
      <c r="G120" s="64">
        <f t="shared" si="1"/>
        <v>304.67999999999995</v>
      </c>
      <c r="H120" s="73">
        <v>28</v>
      </c>
      <c r="I120" s="90">
        <v>782.42</v>
      </c>
      <c r="J120" s="90">
        <v>477.74</v>
      </c>
    </row>
    <row r="121" spans="1:10" ht="23.25">
      <c r="A121" s="71"/>
      <c r="B121" s="73">
        <v>17</v>
      </c>
      <c r="C121" s="81">
        <v>89.3784</v>
      </c>
      <c r="D121" s="81">
        <v>89.4417</v>
      </c>
      <c r="E121" s="81">
        <f t="shared" si="0"/>
        <v>0.06329999999999814</v>
      </c>
      <c r="F121" s="63">
        <f t="shared" si="5"/>
        <v>183.27639122125814</v>
      </c>
      <c r="G121" s="64">
        <f t="shared" si="1"/>
        <v>345.38</v>
      </c>
      <c r="H121" s="73">
        <v>29</v>
      </c>
      <c r="I121" s="90">
        <v>666.6</v>
      </c>
      <c r="J121" s="90">
        <v>321.22</v>
      </c>
    </row>
    <row r="122" spans="1:10" ht="23.25">
      <c r="A122" s="71"/>
      <c r="B122" s="73">
        <v>18</v>
      </c>
      <c r="C122" s="81">
        <v>86.8204</v>
      </c>
      <c r="D122" s="81">
        <v>86.8724</v>
      </c>
      <c r="E122" s="81">
        <f t="shared" si="0"/>
        <v>0.0519999999999925</v>
      </c>
      <c r="F122" s="63">
        <f t="shared" si="5"/>
        <v>178.2042494859236</v>
      </c>
      <c r="G122" s="64">
        <f t="shared" si="1"/>
        <v>291.79999999999995</v>
      </c>
      <c r="H122" s="73">
        <v>30</v>
      </c>
      <c r="I122" s="90">
        <v>669.18</v>
      </c>
      <c r="J122" s="90">
        <v>377.38</v>
      </c>
    </row>
    <row r="123" spans="1:10" ht="23.25">
      <c r="A123" s="71">
        <v>23598</v>
      </c>
      <c r="B123" s="73">
        <v>10</v>
      </c>
      <c r="C123" s="81">
        <v>85.1064</v>
      </c>
      <c r="D123" s="81">
        <v>85.1208</v>
      </c>
      <c r="E123" s="81">
        <f t="shared" si="0"/>
        <v>0.014400000000009072</v>
      </c>
      <c r="F123" s="63">
        <f t="shared" si="5"/>
        <v>52.35031083000353</v>
      </c>
      <c r="G123" s="64">
        <f t="shared" si="1"/>
        <v>275.07000000000005</v>
      </c>
      <c r="H123" s="73">
        <v>31</v>
      </c>
      <c r="I123" s="90">
        <v>844.6</v>
      </c>
      <c r="J123" s="90">
        <v>569.53</v>
      </c>
    </row>
    <row r="124" spans="1:10" ht="23.25">
      <c r="A124" s="71"/>
      <c r="B124" s="73">
        <v>11</v>
      </c>
      <c r="C124" s="81">
        <v>86.115</v>
      </c>
      <c r="D124" s="81">
        <v>86.1275</v>
      </c>
      <c r="E124" s="81">
        <f t="shared" si="0"/>
        <v>0.012500000000002842</v>
      </c>
      <c r="F124" s="63">
        <f t="shared" si="5"/>
        <v>40.950040950050266</v>
      </c>
      <c r="G124" s="64">
        <f t="shared" si="1"/>
        <v>305.24999999999994</v>
      </c>
      <c r="H124" s="73">
        <v>32</v>
      </c>
      <c r="I124" s="90">
        <v>808.43</v>
      </c>
      <c r="J124" s="90">
        <v>503.18</v>
      </c>
    </row>
    <row r="125" spans="1:10" ht="23.25">
      <c r="A125" s="71"/>
      <c r="B125" s="73">
        <v>12</v>
      </c>
      <c r="C125" s="81">
        <v>84.8737</v>
      </c>
      <c r="D125" s="81">
        <v>84.8867</v>
      </c>
      <c r="E125" s="81">
        <f t="shared" si="0"/>
        <v>0.01300000000000523</v>
      </c>
      <c r="F125" s="63">
        <f t="shared" si="5"/>
        <v>35.58913710032093</v>
      </c>
      <c r="G125" s="64">
        <f t="shared" si="1"/>
        <v>365.28</v>
      </c>
      <c r="H125" s="73">
        <v>33</v>
      </c>
      <c r="I125" s="90">
        <v>713.8</v>
      </c>
      <c r="J125" s="90">
        <v>348.52</v>
      </c>
    </row>
    <row r="126" spans="1:10" ht="23.25">
      <c r="A126" s="71">
        <v>23604</v>
      </c>
      <c r="B126" s="73">
        <v>13</v>
      </c>
      <c r="C126" s="81">
        <v>85.3123</v>
      </c>
      <c r="D126" s="81">
        <v>85.4117</v>
      </c>
      <c r="E126" s="81">
        <f t="shared" si="0"/>
        <v>0.09940000000000282</v>
      </c>
      <c r="F126" s="63">
        <f t="shared" si="5"/>
        <v>297.1688241801035</v>
      </c>
      <c r="G126" s="64">
        <f t="shared" si="1"/>
        <v>334.49</v>
      </c>
      <c r="H126" s="73">
        <v>34</v>
      </c>
      <c r="I126" s="90">
        <v>667.36</v>
      </c>
      <c r="J126" s="90">
        <v>332.87</v>
      </c>
    </row>
    <row r="127" spans="1:10" ht="23.25">
      <c r="A127" s="71"/>
      <c r="B127" s="73">
        <v>14</v>
      </c>
      <c r="C127" s="81">
        <v>87.8146</v>
      </c>
      <c r="D127" s="81">
        <v>87.9345</v>
      </c>
      <c r="E127" s="81">
        <f t="shared" si="0"/>
        <v>0.11990000000000123</v>
      </c>
      <c r="F127" s="63">
        <f t="shared" si="5"/>
        <v>384.825239913988</v>
      </c>
      <c r="G127" s="64">
        <f t="shared" si="1"/>
        <v>311.56999999999994</v>
      </c>
      <c r="H127" s="73">
        <v>35</v>
      </c>
      <c r="I127" s="90">
        <v>859.67</v>
      </c>
      <c r="J127" s="90">
        <v>548.1</v>
      </c>
    </row>
    <row r="128" spans="1:10" ht="23.25">
      <c r="A128" s="71"/>
      <c r="B128" s="73">
        <v>15</v>
      </c>
      <c r="C128" s="81">
        <v>87.0075</v>
      </c>
      <c r="D128" s="81">
        <v>87.1093</v>
      </c>
      <c r="E128" s="81">
        <f t="shared" si="0"/>
        <v>0.10180000000001144</v>
      </c>
      <c r="F128" s="63">
        <f t="shared" si="5"/>
        <v>331.7041381557883</v>
      </c>
      <c r="G128" s="64">
        <f t="shared" si="1"/>
        <v>306.90000000000003</v>
      </c>
      <c r="H128" s="73">
        <v>36</v>
      </c>
      <c r="I128" s="90">
        <v>738.59</v>
      </c>
      <c r="J128" s="90">
        <v>431.69</v>
      </c>
    </row>
    <row r="129" spans="1:10" ht="23.25">
      <c r="A129" s="71">
        <v>23612</v>
      </c>
      <c r="B129" s="73">
        <v>16</v>
      </c>
      <c r="C129" s="81">
        <v>85.6964</v>
      </c>
      <c r="D129" s="81">
        <v>85.7176</v>
      </c>
      <c r="E129" s="81">
        <f t="shared" si="0"/>
        <v>0.021200000000007435</v>
      </c>
      <c r="F129" s="63">
        <f t="shared" si="5"/>
        <v>68.7820388034762</v>
      </c>
      <c r="G129" s="64">
        <f t="shared" si="1"/>
        <v>308.22</v>
      </c>
      <c r="H129" s="73">
        <v>37</v>
      </c>
      <c r="I129" s="90">
        <v>821.58</v>
      </c>
      <c r="J129" s="90">
        <v>513.36</v>
      </c>
    </row>
    <row r="130" spans="1:10" ht="23.25">
      <c r="A130" s="71"/>
      <c r="B130" s="73">
        <v>17</v>
      </c>
      <c r="C130" s="81">
        <v>89.4291</v>
      </c>
      <c r="D130" s="81">
        <v>89.4513</v>
      </c>
      <c r="E130" s="81">
        <f t="shared" si="0"/>
        <v>0.022199999999998</v>
      </c>
      <c r="F130" s="63">
        <f t="shared" si="5"/>
        <v>59.29012098389018</v>
      </c>
      <c r="G130" s="64">
        <f t="shared" si="1"/>
        <v>374.42999999999995</v>
      </c>
      <c r="H130" s="73">
        <v>38</v>
      </c>
      <c r="I130" s="90">
        <v>657.18</v>
      </c>
      <c r="J130" s="90">
        <v>282.75</v>
      </c>
    </row>
    <row r="131" spans="1:10" ht="23.25">
      <c r="A131" s="71"/>
      <c r="B131" s="73">
        <v>18</v>
      </c>
      <c r="C131" s="81">
        <v>86.8595</v>
      </c>
      <c r="D131" s="81">
        <v>86.8715</v>
      </c>
      <c r="E131" s="81">
        <f t="shared" si="0"/>
        <v>0.012000000000000455</v>
      </c>
      <c r="F131" s="63">
        <f t="shared" si="5"/>
        <v>40.66142586066839</v>
      </c>
      <c r="G131" s="64">
        <f t="shared" si="1"/>
        <v>295.12</v>
      </c>
      <c r="H131" s="73">
        <v>39</v>
      </c>
      <c r="I131" s="90">
        <v>854.11</v>
      </c>
      <c r="J131" s="90">
        <v>558.99</v>
      </c>
    </row>
    <row r="132" spans="1:10" ht="23.25">
      <c r="A132" s="71">
        <v>23626</v>
      </c>
      <c r="B132" s="73">
        <v>10</v>
      </c>
      <c r="C132" s="81">
        <v>85.1551</v>
      </c>
      <c r="D132" s="81">
        <v>85.1551</v>
      </c>
      <c r="E132" s="81">
        <f t="shared" si="0"/>
        <v>0</v>
      </c>
      <c r="F132" s="63">
        <f t="shared" si="5"/>
        <v>0</v>
      </c>
      <c r="G132" s="64">
        <f t="shared" si="1"/>
        <v>231.06000000000006</v>
      </c>
      <c r="H132" s="73">
        <v>40</v>
      </c>
      <c r="I132" s="90">
        <v>731.07</v>
      </c>
      <c r="J132" s="90">
        <v>500.01</v>
      </c>
    </row>
    <row r="133" spans="1:10" ht="23.25">
      <c r="A133" s="71"/>
      <c r="B133" s="73">
        <v>11</v>
      </c>
      <c r="C133" s="81">
        <v>86.152</v>
      </c>
      <c r="D133" s="81">
        <v>86.152</v>
      </c>
      <c r="E133" s="81">
        <f t="shared" si="0"/>
        <v>0</v>
      </c>
      <c r="F133" s="63">
        <f aca="true" t="shared" si="6" ref="F133:F142">((10^6)*E133/G133)</f>
        <v>0</v>
      </c>
      <c r="G133" s="64">
        <f t="shared" si="1"/>
        <v>361.96999999999997</v>
      </c>
      <c r="H133" s="73">
        <v>41</v>
      </c>
      <c r="I133" s="90">
        <v>728.51</v>
      </c>
      <c r="J133" s="90">
        <v>366.54</v>
      </c>
    </row>
    <row r="134" spans="1:10" ht="23.25">
      <c r="A134" s="71"/>
      <c r="B134" s="73">
        <v>12</v>
      </c>
      <c r="C134" s="81">
        <v>84.8756</v>
      </c>
      <c r="D134" s="81">
        <v>84.8756</v>
      </c>
      <c r="E134" s="81">
        <f t="shared" si="0"/>
        <v>0</v>
      </c>
      <c r="F134" s="63">
        <f t="shared" si="6"/>
        <v>0</v>
      </c>
      <c r="G134" s="64">
        <f t="shared" si="1"/>
        <v>366.08</v>
      </c>
      <c r="H134" s="73">
        <v>42</v>
      </c>
      <c r="I134" s="90">
        <v>717.28</v>
      </c>
      <c r="J134" s="90">
        <v>351.2</v>
      </c>
    </row>
    <row r="135" spans="1:10" ht="23.25">
      <c r="A135" s="71">
        <v>23630</v>
      </c>
      <c r="B135" s="73">
        <v>13</v>
      </c>
      <c r="C135" s="81">
        <v>85.3417</v>
      </c>
      <c r="D135" s="81">
        <v>85.3973</v>
      </c>
      <c r="E135" s="81">
        <f aca="true" t="shared" si="7" ref="E135:E142">D135-C135</f>
        <v>0.05559999999999832</v>
      </c>
      <c r="F135" s="63">
        <f t="shared" si="6"/>
        <v>155.4592478680227</v>
      </c>
      <c r="G135" s="64">
        <f t="shared" si="1"/>
        <v>357.65000000000003</v>
      </c>
      <c r="H135" s="73">
        <v>43</v>
      </c>
      <c r="I135" s="90">
        <v>735.72</v>
      </c>
      <c r="J135" s="90">
        <v>378.07</v>
      </c>
    </row>
    <row r="136" spans="1:10" ht="23.25">
      <c r="A136" s="71"/>
      <c r="B136" s="73">
        <v>14</v>
      </c>
      <c r="C136" s="81">
        <v>87.8279</v>
      </c>
      <c r="D136" s="81">
        <v>87.8713</v>
      </c>
      <c r="E136" s="81">
        <f t="shared" si="7"/>
        <v>0.043400000000005434</v>
      </c>
      <c r="F136" s="63">
        <f t="shared" si="6"/>
        <v>133.16151202750808</v>
      </c>
      <c r="G136" s="64">
        <f t="shared" si="1"/>
        <v>325.92</v>
      </c>
      <c r="H136" s="73">
        <v>44</v>
      </c>
      <c r="I136" s="90">
        <v>569.1</v>
      </c>
      <c r="J136" s="90">
        <v>243.18</v>
      </c>
    </row>
    <row r="137" spans="1:10" ht="23.25">
      <c r="A137" s="71"/>
      <c r="B137" s="73">
        <v>15</v>
      </c>
      <c r="C137" s="81">
        <v>87.023</v>
      </c>
      <c r="D137" s="81">
        <v>87.0666</v>
      </c>
      <c r="E137" s="81">
        <f t="shared" si="7"/>
        <v>0.04359999999999786</v>
      </c>
      <c r="F137" s="63">
        <f t="shared" si="6"/>
        <v>118.8853138463158</v>
      </c>
      <c r="G137" s="64">
        <f t="shared" si="1"/>
        <v>366.74000000000007</v>
      </c>
      <c r="H137" s="73">
        <v>45</v>
      </c>
      <c r="I137" s="90">
        <v>730.44</v>
      </c>
      <c r="J137" s="90">
        <v>363.7</v>
      </c>
    </row>
    <row r="138" spans="1:10" ht="23.25">
      <c r="A138" s="71">
        <v>23633</v>
      </c>
      <c r="B138" s="73">
        <v>16</v>
      </c>
      <c r="C138" s="81">
        <v>85.7283</v>
      </c>
      <c r="D138" s="81">
        <v>85.7283</v>
      </c>
      <c r="E138" s="81">
        <f t="shared" si="7"/>
        <v>0</v>
      </c>
      <c r="F138" s="63">
        <f t="shared" si="6"/>
        <v>0</v>
      </c>
      <c r="G138" s="64">
        <f t="shared" si="1"/>
        <v>164.73000000000002</v>
      </c>
      <c r="H138" s="73">
        <v>46</v>
      </c>
      <c r="I138" s="90">
        <v>752.91</v>
      </c>
      <c r="J138" s="90">
        <v>588.18</v>
      </c>
    </row>
    <row r="139" spans="1:10" ht="23.25">
      <c r="A139" s="71"/>
      <c r="B139" s="73">
        <v>17</v>
      </c>
      <c r="C139" s="81">
        <v>89.4268</v>
      </c>
      <c r="D139" s="81">
        <v>89.4268</v>
      </c>
      <c r="E139" s="81">
        <f t="shared" si="7"/>
        <v>0</v>
      </c>
      <c r="F139" s="63">
        <f t="shared" si="6"/>
        <v>0</v>
      </c>
      <c r="G139" s="64">
        <f t="shared" si="1"/>
        <v>322.08000000000004</v>
      </c>
      <c r="H139" s="73">
        <v>47</v>
      </c>
      <c r="I139" s="90">
        <v>686.36</v>
      </c>
      <c r="J139" s="90">
        <v>364.28</v>
      </c>
    </row>
    <row r="140" spans="1:10" ht="23.25">
      <c r="A140" s="71"/>
      <c r="B140" s="73">
        <v>18</v>
      </c>
      <c r="C140" s="81">
        <v>86.864</v>
      </c>
      <c r="D140" s="81">
        <v>86.864</v>
      </c>
      <c r="E140" s="81">
        <f t="shared" si="7"/>
        <v>0</v>
      </c>
      <c r="F140" s="63">
        <f t="shared" si="6"/>
        <v>0</v>
      </c>
      <c r="G140" s="64">
        <f t="shared" si="1"/>
        <v>273.6</v>
      </c>
      <c r="H140" s="73">
        <v>48</v>
      </c>
      <c r="I140" s="90">
        <v>831.63</v>
      </c>
      <c r="J140" s="90">
        <v>558.03</v>
      </c>
    </row>
    <row r="141" spans="1:10" ht="23.25">
      <c r="A141" s="71">
        <v>23654</v>
      </c>
      <c r="B141" s="73">
        <v>10</v>
      </c>
      <c r="C141" s="81">
        <v>85.104</v>
      </c>
      <c r="D141" s="81">
        <v>85.1079</v>
      </c>
      <c r="E141" s="81">
        <f t="shared" si="7"/>
        <v>0.003900000000001569</v>
      </c>
      <c r="F141" s="63">
        <f t="shared" si="6"/>
        <v>13.512577090990124</v>
      </c>
      <c r="G141" s="64">
        <f t="shared" si="1"/>
        <v>288.61999999999995</v>
      </c>
      <c r="H141" s="73">
        <v>49</v>
      </c>
      <c r="I141" s="90">
        <v>779.56</v>
      </c>
      <c r="J141" s="90">
        <v>490.94</v>
      </c>
    </row>
    <row r="142" spans="1:10" ht="23.25">
      <c r="A142" s="71"/>
      <c r="B142" s="73">
        <v>11</v>
      </c>
      <c r="C142" s="81">
        <v>86.114</v>
      </c>
      <c r="D142" s="81">
        <v>86.1208</v>
      </c>
      <c r="E142" s="81">
        <f t="shared" si="7"/>
        <v>0.006799999999998363</v>
      </c>
      <c r="F142" s="63">
        <f t="shared" si="6"/>
        <v>22.263693808723314</v>
      </c>
      <c r="G142" s="64">
        <f t="shared" si="1"/>
        <v>305.43000000000006</v>
      </c>
      <c r="H142" s="73">
        <v>50</v>
      </c>
      <c r="I142" s="90">
        <v>680.2</v>
      </c>
      <c r="J142" s="90">
        <v>374.77</v>
      </c>
    </row>
    <row r="143" spans="1:10" ht="23.25">
      <c r="A143" s="71"/>
      <c r="B143" s="73">
        <v>12</v>
      </c>
      <c r="C143" s="81">
        <v>84.8633</v>
      </c>
      <c r="D143" s="81">
        <v>84.8697</v>
      </c>
      <c r="E143" s="81">
        <f aca="true" t="shared" si="8" ref="E143:E153">D143-C143</f>
        <v>0.006399999999999295</v>
      </c>
      <c r="F143" s="63">
        <f aca="true" t="shared" si="9" ref="F143:F153">((10^6)*E143/G143)</f>
        <v>18.586820782386937</v>
      </c>
      <c r="G143" s="64">
        <f t="shared" si="1"/>
        <v>344.33000000000004</v>
      </c>
      <c r="H143" s="73">
        <v>51</v>
      </c>
      <c r="I143" s="90">
        <v>651.22</v>
      </c>
      <c r="J143" s="90">
        <v>306.89</v>
      </c>
    </row>
    <row r="144" spans="1:10" ht="23.25">
      <c r="A144" s="71">
        <v>23662</v>
      </c>
      <c r="B144" s="73">
        <v>13</v>
      </c>
      <c r="C144" s="81">
        <v>85.2962</v>
      </c>
      <c r="D144" s="81">
        <v>85.3032</v>
      </c>
      <c r="E144" s="81">
        <f t="shared" si="8"/>
        <v>0.007000000000005002</v>
      </c>
      <c r="F144" s="63">
        <f t="shared" si="9"/>
        <v>21.37208805301805</v>
      </c>
      <c r="G144" s="64">
        <f t="shared" si="1"/>
        <v>327.53000000000003</v>
      </c>
      <c r="H144" s="73">
        <v>52</v>
      </c>
      <c r="I144" s="90">
        <v>721.1</v>
      </c>
      <c r="J144" s="90">
        <v>393.57</v>
      </c>
    </row>
    <row r="145" spans="1:10" ht="23.25">
      <c r="A145" s="71"/>
      <c r="B145" s="73">
        <v>14</v>
      </c>
      <c r="C145" s="81">
        <v>87.7892</v>
      </c>
      <c r="D145" s="81">
        <v>87.7992</v>
      </c>
      <c r="E145" s="81">
        <f t="shared" si="8"/>
        <v>0.010000000000005116</v>
      </c>
      <c r="F145" s="63">
        <f t="shared" si="9"/>
        <v>32.693628011917205</v>
      </c>
      <c r="G145" s="64">
        <f t="shared" si="1"/>
        <v>305.87</v>
      </c>
      <c r="H145" s="73">
        <v>53</v>
      </c>
      <c r="I145" s="90">
        <v>763.11</v>
      </c>
      <c r="J145" s="90">
        <v>457.24</v>
      </c>
    </row>
    <row r="146" spans="1:10" ht="23.25">
      <c r="A146" s="71"/>
      <c r="B146" s="73">
        <v>15</v>
      </c>
      <c r="C146" s="81">
        <v>87.0124</v>
      </c>
      <c r="D146" s="81">
        <v>87.0164</v>
      </c>
      <c r="E146" s="81">
        <f t="shared" si="8"/>
        <v>0.0040000000000048885</v>
      </c>
      <c r="F146" s="63">
        <f t="shared" si="9"/>
        <v>13.713658804185714</v>
      </c>
      <c r="G146" s="64">
        <f t="shared" si="1"/>
        <v>291.67999999999995</v>
      </c>
      <c r="H146" s="73">
        <v>54</v>
      </c>
      <c r="I146" s="90">
        <v>794.68</v>
      </c>
      <c r="J146" s="90">
        <v>503</v>
      </c>
    </row>
    <row r="147" spans="1:10" ht="23.25">
      <c r="A147" s="71">
        <v>23669</v>
      </c>
      <c r="B147" s="73">
        <v>16</v>
      </c>
      <c r="C147" s="81">
        <v>85.6884</v>
      </c>
      <c r="D147" s="81">
        <v>85.6907</v>
      </c>
      <c r="E147" s="81">
        <f t="shared" si="8"/>
        <v>0.002300000000005298</v>
      </c>
      <c r="F147" s="63">
        <f t="shared" si="9"/>
        <v>8.035495929865135</v>
      </c>
      <c r="G147" s="64">
        <f t="shared" si="1"/>
        <v>286.23</v>
      </c>
      <c r="H147" s="73">
        <v>55</v>
      </c>
      <c r="I147" s="90">
        <v>628.88</v>
      </c>
      <c r="J147" s="90">
        <v>342.65</v>
      </c>
    </row>
    <row r="148" spans="1:10" ht="23.25">
      <c r="A148" s="71"/>
      <c r="B148" s="73">
        <v>17</v>
      </c>
      <c r="C148" s="81">
        <v>89.4076</v>
      </c>
      <c r="D148" s="81">
        <v>89.4117</v>
      </c>
      <c r="E148" s="81">
        <f t="shared" si="8"/>
        <v>0.004099999999993997</v>
      </c>
      <c r="F148" s="63">
        <f t="shared" si="9"/>
        <v>13.608603292598238</v>
      </c>
      <c r="G148" s="64">
        <f t="shared" si="1"/>
        <v>301.28000000000003</v>
      </c>
      <c r="H148" s="73">
        <v>56</v>
      </c>
      <c r="I148" s="90">
        <v>684.24</v>
      </c>
      <c r="J148" s="90">
        <v>382.96</v>
      </c>
    </row>
    <row r="149" spans="1:10" ht="23.25">
      <c r="A149" s="71"/>
      <c r="B149" s="73">
        <v>18</v>
      </c>
      <c r="C149" s="81">
        <v>86.8085</v>
      </c>
      <c r="D149" s="81">
        <v>86.8141</v>
      </c>
      <c r="E149" s="81">
        <f t="shared" si="8"/>
        <v>0.00560000000000116</v>
      </c>
      <c r="F149" s="63">
        <f t="shared" si="9"/>
        <v>18.519130923645488</v>
      </c>
      <c r="G149" s="64">
        <f t="shared" si="1"/>
        <v>302.39000000000004</v>
      </c>
      <c r="H149" s="73">
        <v>57</v>
      </c>
      <c r="I149" s="90">
        <v>669.7</v>
      </c>
      <c r="J149" s="90">
        <v>367.31</v>
      </c>
    </row>
    <row r="150" spans="1:10" ht="23.25">
      <c r="A150" s="71">
        <v>23686</v>
      </c>
      <c r="B150" s="73">
        <v>10</v>
      </c>
      <c r="C150" s="81">
        <v>85.034</v>
      </c>
      <c r="D150" s="81">
        <v>85.0467</v>
      </c>
      <c r="E150" s="81">
        <f t="shared" si="8"/>
        <v>0.01269999999999527</v>
      </c>
      <c r="F150" s="63">
        <f t="shared" si="9"/>
        <v>43.749354094165376</v>
      </c>
      <c r="G150" s="64">
        <f t="shared" si="1"/>
        <v>290.2900000000001</v>
      </c>
      <c r="H150" s="73">
        <v>58</v>
      </c>
      <c r="I150" s="90">
        <v>824.95</v>
      </c>
      <c r="J150" s="90">
        <v>534.66</v>
      </c>
    </row>
    <row r="151" spans="1:10" ht="23.25">
      <c r="A151" s="71"/>
      <c r="B151" s="73">
        <v>11</v>
      </c>
      <c r="C151" s="81">
        <v>86.0532</v>
      </c>
      <c r="D151" s="81">
        <v>86.0664</v>
      </c>
      <c r="E151" s="81">
        <f t="shared" si="8"/>
        <v>0.013199999999997658</v>
      </c>
      <c r="F151" s="63">
        <f t="shared" si="9"/>
        <v>45.89707927676515</v>
      </c>
      <c r="G151" s="64">
        <f t="shared" si="1"/>
        <v>287.6</v>
      </c>
      <c r="H151" s="73">
        <v>59</v>
      </c>
      <c r="I151" s="90">
        <v>848.47</v>
      </c>
      <c r="J151" s="90">
        <v>560.87</v>
      </c>
    </row>
    <row r="152" spans="1:10" ht="23.25">
      <c r="A152" s="71"/>
      <c r="B152" s="73">
        <v>12</v>
      </c>
      <c r="C152" s="81">
        <v>84.8056</v>
      </c>
      <c r="D152" s="81">
        <v>84.8191</v>
      </c>
      <c r="E152" s="81">
        <f t="shared" si="8"/>
        <v>0.013500000000007617</v>
      </c>
      <c r="F152" s="63">
        <f t="shared" si="9"/>
        <v>45.11881287392674</v>
      </c>
      <c r="G152" s="64">
        <f t="shared" si="1"/>
        <v>299.2099999999999</v>
      </c>
      <c r="H152" s="73">
        <v>60</v>
      </c>
      <c r="I152" s="90">
        <v>721.43</v>
      </c>
      <c r="J152" s="90">
        <v>422.22</v>
      </c>
    </row>
    <row r="153" spans="1:10" ht="23.25">
      <c r="A153" s="71">
        <v>23693</v>
      </c>
      <c r="B153" s="73">
        <v>13</v>
      </c>
      <c r="C153" s="81">
        <v>85.2635</v>
      </c>
      <c r="D153" s="81">
        <v>85.272</v>
      </c>
      <c r="E153" s="81">
        <f t="shared" si="8"/>
        <v>0.008500000000012164</v>
      </c>
      <c r="F153" s="63">
        <f t="shared" si="9"/>
        <v>27.291700112416656</v>
      </c>
      <c r="G153" s="64">
        <f t="shared" si="1"/>
        <v>311.44999999999993</v>
      </c>
      <c r="H153" s="73">
        <v>61</v>
      </c>
      <c r="I153" s="90">
        <v>847.03</v>
      </c>
      <c r="J153" s="90">
        <v>535.58</v>
      </c>
    </row>
    <row r="154" spans="1:10" ht="23.25">
      <c r="A154" s="71"/>
      <c r="B154" s="73">
        <v>14</v>
      </c>
      <c r="C154" s="81">
        <v>87.8007</v>
      </c>
      <c r="D154" s="81">
        <v>87.8128</v>
      </c>
      <c r="E154" s="81">
        <f aca="true" t="shared" si="10" ref="E154:E178">D154-C154</f>
        <v>0.012099999999989564</v>
      </c>
      <c r="F154" s="63">
        <f aca="true" t="shared" si="11" ref="F154:F195">((10^6)*E154/G154)</f>
        <v>40.594491226858004</v>
      </c>
      <c r="G154" s="64">
        <f t="shared" si="1"/>
        <v>298.06999999999994</v>
      </c>
      <c r="H154" s="73">
        <v>62</v>
      </c>
      <c r="I154" s="90">
        <v>707.55</v>
      </c>
      <c r="J154" s="90">
        <v>409.48</v>
      </c>
    </row>
    <row r="155" spans="1:10" ht="23.25">
      <c r="A155" s="71"/>
      <c r="B155" s="73">
        <v>15</v>
      </c>
      <c r="C155" s="81">
        <v>86.9716</v>
      </c>
      <c r="D155" s="81">
        <v>86.9856</v>
      </c>
      <c r="E155" s="81">
        <f t="shared" si="10"/>
        <v>0.014000000000010004</v>
      </c>
      <c r="F155" s="63">
        <f t="shared" si="11"/>
        <v>43.41489130774958</v>
      </c>
      <c r="G155" s="64">
        <f t="shared" si="1"/>
        <v>322.46999999999997</v>
      </c>
      <c r="H155" s="73">
        <v>63</v>
      </c>
      <c r="I155" s="90">
        <v>820.27</v>
      </c>
      <c r="J155" s="90">
        <v>497.8</v>
      </c>
    </row>
    <row r="156" spans="1:10" ht="23.25">
      <c r="A156" s="71">
        <v>23699</v>
      </c>
      <c r="B156" s="73">
        <v>16</v>
      </c>
      <c r="C156" s="81">
        <v>85.6325</v>
      </c>
      <c r="D156" s="81">
        <v>85.6392</v>
      </c>
      <c r="E156" s="81">
        <f t="shared" si="10"/>
        <v>0.006700000000009254</v>
      </c>
      <c r="F156" s="63">
        <f t="shared" si="11"/>
        <v>22.783690957966655</v>
      </c>
      <c r="G156" s="64">
        <f t="shared" si="1"/>
        <v>294.07</v>
      </c>
      <c r="H156" s="73">
        <v>64</v>
      </c>
      <c r="I156" s="90">
        <v>663.41</v>
      </c>
      <c r="J156" s="90">
        <v>369.34</v>
      </c>
    </row>
    <row r="157" spans="1:10" ht="23.25">
      <c r="A157" s="71"/>
      <c r="B157" s="73">
        <v>17</v>
      </c>
      <c r="C157" s="81">
        <v>89.3489</v>
      </c>
      <c r="D157" s="81">
        <v>89.3557</v>
      </c>
      <c r="E157" s="81">
        <f t="shared" si="10"/>
        <v>0.006799999999998363</v>
      </c>
      <c r="F157" s="63">
        <f t="shared" si="11"/>
        <v>24.832018697043395</v>
      </c>
      <c r="G157" s="64">
        <f t="shared" si="1"/>
        <v>273.84</v>
      </c>
      <c r="H157" s="73">
        <v>65</v>
      </c>
      <c r="I157" s="90">
        <v>652.54</v>
      </c>
      <c r="J157" s="90">
        <v>378.7</v>
      </c>
    </row>
    <row r="158" spans="1:10" ht="23.25">
      <c r="A158" s="71"/>
      <c r="B158" s="73">
        <v>18</v>
      </c>
      <c r="C158" s="81">
        <v>86.7637</v>
      </c>
      <c r="D158" s="81">
        <v>86.7713</v>
      </c>
      <c r="E158" s="81">
        <f t="shared" si="10"/>
        <v>0.0075999999999964984</v>
      </c>
      <c r="F158" s="63">
        <f t="shared" si="11"/>
        <v>30.445058686842522</v>
      </c>
      <c r="G158" s="64">
        <f t="shared" si="1"/>
        <v>249.63</v>
      </c>
      <c r="H158" s="73">
        <v>66</v>
      </c>
      <c r="I158" s="90">
        <v>614.85</v>
      </c>
      <c r="J158" s="90">
        <v>365.22</v>
      </c>
    </row>
    <row r="159" spans="1:10" ht="23.25">
      <c r="A159" s="71">
        <v>23713</v>
      </c>
      <c r="B159" s="73">
        <v>7</v>
      </c>
      <c r="C159" s="81">
        <v>86.3634</v>
      </c>
      <c r="D159" s="81">
        <v>86.3667</v>
      </c>
      <c r="E159" s="81">
        <f t="shared" si="10"/>
        <v>0.003299999999995862</v>
      </c>
      <c r="F159" s="63">
        <f t="shared" si="11"/>
        <v>11.398963730555653</v>
      </c>
      <c r="G159" s="64">
        <f t="shared" si="1"/>
        <v>289.5</v>
      </c>
      <c r="H159" s="73">
        <v>67</v>
      </c>
      <c r="I159" s="90">
        <v>826.98</v>
      </c>
      <c r="J159" s="90">
        <v>537.48</v>
      </c>
    </row>
    <row r="160" spans="1:10" ht="23.25">
      <c r="A160" s="71"/>
      <c r="B160" s="73">
        <v>8</v>
      </c>
      <c r="C160" s="81">
        <v>84.7896</v>
      </c>
      <c r="D160" s="81">
        <v>84.799</v>
      </c>
      <c r="E160" s="81">
        <f t="shared" si="10"/>
        <v>0.00940000000001362</v>
      </c>
      <c r="F160" s="63">
        <f t="shared" si="11"/>
        <v>30.077112597234255</v>
      </c>
      <c r="G160" s="64">
        <f t="shared" si="1"/>
        <v>312.53</v>
      </c>
      <c r="H160" s="73">
        <v>68</v>
      </c>
      <c r="I160" s="90">
        <v>846.03</v>
      </c>
      <c r="J160" s="90">
        <v>533.5</v>
      </c>
    </row>
    <row r="161" spans="1:10" ht="23.25">
      <c r="A161" s="71"/>
      <c r="B161" s="73">
        <v>9</v>
      </c>
      <c r="C161" s="81">
        <v>87.6297</v>
      </c>
      <c r="D161" s="81">
        <v>87.6358</v>
      </c>
      <c r="E161" s="81">
        <f t="shared" si="10"/>
        <v>0.006100000000003547</v>
      </c>
      <c r="F161" s="63">
        <f t="shared" si="11"/>
        <v>21.038835621175235</v>
      </c>
      <c r="G161" s="64">
        <f t="shared" si="1"/>
        <v>289.94</v>
      </c>
      <c r="H161" s="73">
        <v>69</v>
      </c>
      <c r="I161" s="90">
        <v>715.49</v>
      </c>
      <c r="J161" s="90">
        <v>425.55</v>
      </c>
    </row>
    <row r="162" spans="1:10" ht="23.25">
      <c r="A162" s="71">
        <v>23733</v>
      </c>
      <c r="B162" s="73">
        <v>10</v>
      </c>
      <c r="C162" s="81">
        <v>85.0659</v>
      </c>
      <c r="D162" s="81">
        <v>85.0668</v>
      </c>
      <c r="E162" s="81">
        <f t="shared" si="10"/>
        <v>0.0009000000000014552</v>
      </c>
      <c r="F162" s="63">
        <f t="shared" si="11"/>
        <v>2.4943876278413994</v>
      </c>
      <c r="G162" s="64">
        <f t="shared" si="1"/>
        <v>360.80999999999995</v>
      </c>
      <c r="H162" s="73">
        <v>70</v>
      </c>
      <c r="I162" s="90">
        <v>653.66</v>
      </c>
      <c r="J162" s="90">
        <v>292.85</v>
      </c>
    </row>
    <row r="163" spans="1:10" ht="23.25">
      <c r="A163" s="71"/>
      <c r="B163" s="73">
        <v>11</v>
      </c>
      <c r="C163" s="81">
        <v>86.0609</v>
      </c>
      <c r="D163" s="81">
        <v>86.0619</v>
      </c>
      <c r="E163" s="81">
        <f t="shared" si="10"/>
        <v>0.000999999999990564</v>
      </c>
      <c r="F163" s="63">
        <f t="shared" si="11"/>
        <v>3.4722222221894574</v>
      </c>
      <c r="G163" s="64">
        <f t="shared" si="1"/>
        <v>288.00000000000006</v>
      </c>
      <c r="H163" s="73">
        <v>71</v>
      </c>
      <c r="I163" s="90">
        <v>675.83</v>
      </c>
      <c r="J163" s="90">
        <v>387.83</v>
      </c>
    </row>
    <row r="164" spans="1:10" ht="23.25">
      <c r="A164" s="71"/>
      <c r="B164" s="73">
        <v>12</v>
      </c>
      <c r="C164" s="81">
        <v>84.8375</v>
      </c>
      <c r="D164" s="81">
        <v>84.8383</v>
      </c>
      <c r="E164" s="81">
        <f t="shared" si="10"/>
        <v>0.0007999999999981355</v>
      </c>
      <c r="F164" s="63">
        <f t="shared" si="11"/>
        <v>2.8504240005634416</v>
      </c>
      <c r="G164" s="64">
        <f t="shared" si="1"/>
        <v>280.66</v>
      </c>
      <c r="H164" s="73">
        <v>72</v>
      </c>
      <c r="I164" s="90">
        <v>728.62</v>
      </c>
      <c r="J164" s="90">
        <v>447.96</v>
      </c>
    </row>
    <row r="165" spans="1:10" ht="23.25">
      <c r="A165" s="71">
        <v>23747</v>
      </c>
      <c r="B165" s="73">
        <v>7</v>
      </c>
      <c r="C165" s="81">
        <v>86.3191</v>
      </c>
      <c r="D165" s="81">
        <v>86.3225</v>
      </c>
      <c r="E165" s="81">
        <f t="shared" si="10"/>
        <v>0.0033999999999991815</v>
      </c>
      <c r="F165" s="63">
        <f t="shared" si="11"/>
        <v>10.067511548025529</v>
      </c>
      <c r="G165" s="64">
        <f t="shared" si="1"/>
        <v>337.71999999999997</v>
      </c>
      <c r="H165" s="73">
        <v>73</v>
      </c>
      <c r="I165" s="90">
        <v>710.04</v>
      </c>
      <c r="J165" s="90">
        <v>372.32</v>
      </c>
    </row>
    <row r="166" spans="1:10" ht="23.25">
      <c r="A166" s="71"/>
      <c r="B166" s="73">
        <v>8</v>
      </c>
      <c r="C166" s="81">
        <v>84.7116</v>
      </c>
      <c r="D166" s="81">
        <v>84.7141</v>
      </c>
      <c r="E166" s="81">
        <f t="shared" si="10"/>
        <v>0.0024999999999977263</v>
      </c>
      <c r="F166" s="63">
        <f t="shared" si="11"/>
        <v>8.512666848262485</v>
      </c>
      <c r="G166" s="64">
        <f t="shared" si="1"/>
        <v>293.67999999999995</v>
      </c>
      <c r="H166" s="73">
        <v>74</v>
      </c>
      <c r="I166" s="90">
        <v>841.06</v>
      </c>
      <c r="J166" s="90">
        <v>547.38</v>
      </c>
    </row>
    <row r="167" spans="1:10" ht="23.25">
      <c r="A167" s="71"/>
      <c r="B167" s="73">
        <v>9</v>
      </c>
      <c r="C167" s="81">
        <v>87.584</v>
      </c>
      <c r="D167" s="81">
        <v>87.5843</v>
      </c>
      <c r="E167" s="81">
        <f t="shared" si="10"/>
        <v>0.0002999999999957481</v>
      </c>
      <c r="F167" s="63">
        <f t="shared" si="11"/>
        <v>1.075307358671451</v>
      </c>
      <c r="G167" s="64">
        <f t="shared" si="1"/>
        <v>278.99</v>
      </c>
      <c r="H167" s="73">
        <v>75</v>
      </c>
      <c r="I167" s="90">
        <v>799.77</v>
      </c>
      <c r="J167" s="90">
        <v>520.78</v>
      </c>
    </row>
    <row r="168" spans="1:10" ht="23.25">
      <c r="A168" s="71">
        <v>23759</v>
      </c>
      <c r="B168" s="73">
        <v>10</v>
      </c>
      <c r="C168" s="81">
        <v>85.0342</v>
      </c>
      <c r="D168" s="81">
        <v>85.0369</v>
      </c>
      <c r="E168" s="81">
        <f t="shared" si="10"/>
        <v>0.0027000000000043656</v>
      </c>
      <c r="F168" s="63">
        <f t="shared" si="11"/>
        <v>8.365348866044013</v>
      </c>
      <c r="G168" s="64">
        <f t="shared" si="1"/>
        <v>322.76</v>
      </c>
      <c r="H168" s="73">
        <v>76</v>
      </c>
      <c r="I168" s="90">
        <v>687.89</v>
      </c>
      <c r="J168" s="90">
        <v>365.13</v>
      </c>
    </row>
    <row r="169" spans="1:10" ht="23.25">
      <c r="A169" s="71"/>
      <c r="B169" s="73">
        <v>11</v>
      </c>
      <c r="C169" s="81">
        <v>86.0538</v>
      </c>
      <c r="D169" s="81">
        <v>86.0552</v>
      </c>
      <c r="E169" s="81">
        <f t="shared" si="10"/>
        <v>0.0014000000000038426</v>
      </c>
      <c r="F169" s="63">
        <f t="shared" si="11"/>
        <v>4.095842719650808</v>
      </c>
      <c r="G169" s="64">
        <f t="shared" si="1"/>
        <v>341.81</v>
      </c>
      <c r="H169" s="73">
        <v>77</v>
      </c>
      <c r="I169" s="90">
        <v>715.75</v>
      </c>
      <c r="J169" s="90">
        <v>373.94</v>
      </c>
    </row>
    <row r="170" spans="1:10" ht="23.25">
      <c r="A170" s="71"/>
      <c r="B170" s="73">
        <v>12</v>
      </c>
      <c r="C170" s="81">
        <v>84.7684</v>
      </c>
      <c r="D170" s="81">
        <v>84.7712</v>
      </c>
      <c r="E170" s="81">
        <f t="shared" si="10"/>
        <v>0.0027999999999934744</v>
      </c>
      <c r="F170" s="63">
        <f t="shared" si="11"/>
        <v>9.177318911810797</v>
      </c>
      <c r="G170" s="64">
        <f t="shared" si="1"/>
        <v>305.1</v>
      </c>
      <c r="H170" s="73">
        <v>78</v>
      </c>
      <c r="I170" s="90">
        <v>817.49</v>
      </c>
      <c r="J170" s="90">
        <v>512.39</v>
      </c>
    </row>
    <row r="171" spans="1:10" ht="23.25">
      <c r="A171" s="71">
        <v>23775</v>
      </c>
      <c r="B171" s="73">
        <v>7</v>
      </c>
      <c r="C171" s="81">
        <v>86.3911</v>
      </c>
      <c r="D171" s="81">
        <v>86.3914</v>
      </c>
      <c r="E171" s="81">
        <f t="shared" si="10"/>
        <v>0.00030000000000995897</v>
      </c>
      <c r="F171" s="63">
        <f t="shared" si="11"/>
        <v>0.9633292659750787</v>
      </c>
      <c r="G171" s="64">
        <f t="shared" si="1"/>
        <v>311.41999999999996</v>
      </c>
      <c r="H171" s="73">
        <v>79</v>
      </c>
      <c r="I171" s="90">
        <v>697.3</v>
      </c>
      <c r="J171" s="90">
        <v>385.88</v>
      </c>
    </row>
    <row r="172" spans="1:10" ht="23.25">
      <c r="A172" s="71"/>
      <c r="B172" s="73">
        <v>8</v>
      </c>
      <c r="C172" s="81">
        <v>85.9124</v>
      </c>
      <c r="D172" s="81">
        <v>85.9125</v>
      </c>
      <c r="E172" s="81">
        <f t="shared" si="10"/>
        <v>9.99999999891088E-05</v>
      </c>
      <c r="F172" s="63">
        <f t="shared" si="11"/>
        <v>0.2800806632005064</v>
      </c>
      <c r="G172" s="64">
        <f t="shared" si="1"/>
        <v>357.04</v>
      </c>
      <c r="H172" s="73">
        <v>80</v>
      </c>
      <c r="I172" s="90">
        <v>699.62</v>
      </c>
      <c r="J172" s="90">
        <v>342.58</v>
      </c>
    </row>
    <row r="173" spans="1:10" ht="23.25">
      <c r="A173" s="71"/>
      <c r="B173" s="73">
        <v>9</v>
      </c>
      <c r="C173" s="81">
        <v>86.5582</v>
      </c>
      <c r="D173" s="81">
        <v>86.5585</v>
      </c>
      <c r="E173" s="81">
        <f t="shared" si="10"/>
        <v>0.0002999999999957481</v>
      </c>
      <c r="F173" s="63">
        <f t="shared" si="11"/>
        <v>0.8809279107201532</v>
      </c>
      <c r="G173" s="64">
        <f t="shared" si="1"/>
        <v>340.54999999999995</v>
      </c>
      <c r="H173" s="73">
        <v>81</v>
      </c>
      <c r="I173" s="90">
        <v>797.67</v>
      </c>
      <c r="J173" s="90">
        <v>457.12</v>
      </c>
    </row>
    <row r="174" spans="1:10" ht="23.25">
      <c r="A174" s="71">
        <v>23803</v>
      </c>
      <c r="B174" s="73">
        <v>31</v>
      </c>
      <c r="C174" s="81">
        <v>91.391</v>
      </c>
      <c r="D174" s="81">
        <v>91.3974</v>
      </c>
      <c r="E174" s="81">
        <f t="shared" si="10"/>
        <v>0.006399999999999295</v>
      </c>
      <c r="F174" s="63">
        <f t="shared" si="11"/>
        <v>19.782393669631844</v>
      </c>
      <c r="G174" s="64">
        <f t="shared" si="1"/>
        <v>323.52000000000004</v>
      </c>
      <c r="H174" s="73">
        <v>82</v>
      </c>
      <c r="I174" s="90">
        <v>826.46</v>
      </c>
      <c r="J174" s="90">
        <v>502.94</v>
      </c>
    </row>
    <row r="175" spans="1:10" ht="23.25">
      <c r="A175" s="71"/>
      <c r="B175" s="73">
        <v>32</v>
      </c>
      <c r="C175" s="81">
        <v>83.9867</v>
      </c>
      <c r="D175" s="81">
        <v>83.9937</v>
      </c>
      <c r="E175" s="81">
        <f t="shared" si="10"/>
        <v>0.007000000000005002</v>
      </c>
      <c r="F175" s="63">
        <f t="shared" si="11"/>
        <v>19.689468946908757</v>
      </c>
      <c r="G175" s="64">
        <f t="shared" si="1"/>
        <v>355.52000000000004</v>
      </c>
      <c r="H175" s="73">
        <v>83</v>
      </c>
      <c r="I175" s="90">
        <v>765.58</v>
      </c>
      <c r="J175" s="90">
        <v>410.06</v>
      </c>
    </row>
    <row r="176" spans="1:10" ht="23.25">
      <c r="A176" s="71"/>
      <c r="B176" s="73">
        <v>33</v>
      </c>
      <c r="C176" s="81">
        <v>88.409</v>
      </c>
      <c r="D176" s="81">
        <v>88.4145</v>
      </c>
      <c r="E176" s="81">
        <f t="shared" si="10"/>
        <v>0.00549999999999784</v>
      </c>
      <c r="F176" s="63">
        <f t="shared" si="11"/>
        <v>15.998138398434625</v>
      </c>
      <c r="G176" s="64">
        <f t="shared" si="1"/>
        <v>343.79</v>
      </c>
      <c r="H176" s="73">
        <v>84</v>
      </c>
      <c r="I176" s="90">
        <v>718.74</v>
      </c>
      <c r="J176" s="90">
        <v>374.95</v>
      </c>
    </row>
    <row r="177" spans="1:10" ht="23.25">
      <c r="A177" s="71">
        <v>23824</v>
      </c>
      <c r="B177" s="73">
        <v>34</v>
      </c>
      <c r="C177" s="81">
        <v>87.0083</v>
      </c>
      <c r="D177" s="81">
        <v>87.0097</v>
      </c>
      <c r="E177" s="81">
        <f t="shared" si="10"/>
        <v>0.0013999999999896318</v>
      </c>
      <c r="F177" s="63">
        <f t="shared" si="11"/>
        <v>4.508566275890867</v>
      </c>
      <c r="G177" s="64">
        <f t="shared" si="1"/>
        <v>310.52</v>
      </c>
      <c r="H177" s="73">
        <v>85</v>
      </c>
      <c r="I177" s="90">
        <v>820.42</v>
      </c>
      <c r="J177" s="90">
        <v>509.9</v>
      </c>
    </row>
    <row r="178" spans="1:10" ht="23.25">
      <c r="A178" s="71"/>
      <c r="B178" s="73">
        <v>35</v>
      </c>
      <c r="C178" s="81">
        <v>86.0795</v>
      </c>
      <c r="D178" s="81">
        <v>86.0815</v>
      </c>
      <c r="E178" s="81">
        <f t="shared" si="10"/>
        <v>0.0020000000000095497</v>
      </c>
      <c r="F178" s="63">
        <f t="shared" si="11"/>
        <v>6.601967386312636</v>
      </c>
      <c r="G178" s="64">
        <f t="shared" si="1"/>
        <v>302.93999999999994</v>
      </c>
      <c r="H178" s="73">
        <v>86</v>
      </c>
      <c r="I178" s="90">
        <v>833.67</v>
      </c>
      <c r="J178" s="90">
        <v>530.73</v>
      </c>
    </row>
    <row r="179" spans="1:10" s="144" customFormat="1" ht="24" thickBot="1">
      <c r="A179" s="138"/>
      <c r="B179" s="139">
        <v>36</v>
      </c>
      <c r="C179" s="140">
        <v>85.0348</v>
      </c>
      <c r="D179" s="140">
        <v>85.039</v>
      </c>
      <c r="E179" s="140">
        <f>D179-C179</f>
        <v>0.004199999999997317</v>
      </c>
      <c r="F179" s="63">
        <f t="shared" si="11"/>
        <v>12.939001848420569</v>
      </c>
      <c r="G179" s="142">
        <f t="shared" si="1"/>
        <v>324.6</v>
      </c>
      <c r="H179" s="139">
        <v>87</v>
      </c>
      <c r="I179" s="143">
        <v>692.97</v>
      </c>
      <c r="J179" s="143">
        <v>368.37</v>
      </c>
    </row>
    <row r="180" spans="1:10" ht="23.25">
      <c r="A180" s="153">
        <v>23838</v>
      </c>
      <c r="B180" s="154">
        <v>7</v>
      </c>
      <c r="C180" s="155">
        <v>86.4226</v>
      </c>
      <c r="D180" s="155">
        <v>86.4279</v>
      </c>
      <c r="E180" s="155">
        <v>0.005299999999991201</v>
      </c>
      <c r="F180" s="63">
        <f t="shared" si="11"/>
        <v>17.641967911561153</v>
      </c>
      <c r="G180" s="66">
        <v>300.41999999999996</v>
      </c>
      <c r="H180" s="154">
        <v>1</v>
      </c>
      <c r="I180" s="156">
        <v>780.8</v>
      </c>
      <c r="J180" s="156">
        <v>480.38</v>
      </c>
    </row>
    <row r="181" spans="1:10" ht="23.25">
      <c r="A181" s="71"/>
      <c r="B181" s="73">
        <v>8</v>
      </c>
      <c r="C181" s="81">
        <v>85.8325</v>
      </c>
      <c r="D181" s="81">
        <v>85.8374</v>
      </c>
      <c r="E181" s="81">
        <v>0.004900000000006344</v>
      </c>
      <c r="F181" s="63">
        <f t="shared" si="11"/>
        <v>13.18267419964042</v>
      </c>
      <c r="G181" s="64">
        <v>371.7</v>
      </c>
      <c r="H181" s="73">
        <v>2</v>
      </c>
      <c r="I181" s="90">
        <v>741.04</v>
      </c>
      <c r="J181" s="90">
        <v>369.34</v>
      </c>
    </row>
    <row r="182" spans="1:10" ht="23.25">
      <c r="A182" s="71"/>
      <c r="B182" s="73">
        <v>9</v>
      </c>
      <c r="C182" s="81">
        <v>86.5125</v>
      </c>
      <c r="D182" s="81">
        <v>86.5192</v>
      </c>
      <c r="E182" s="81">
        <v>0.006699999999995043</v>
      </c>
      <c r="F182" s="63">
        <f t="shared" si="11"/>
        <v>20.105026256549266</v>
      </c>
      <c r="G182" s="64">
        <v>333.25</v>
      </c>
      <c r="H182" s="73">
        <v>3</v>
      </c>
      <c r="I182" s="90">
        <v>849.59</v>
      </c>
      <c r="J182" s="90">
        <v>516.34</v>
      </c>
    </row>
    <row r="183" spans="1:10" ht="23.25">
      <c r="A183" s="71">
        <v>23852</v>
      </c>
      <c r="B183" s="73">
        <v>10</v>
      </c>
      <c r="C183" s="81">
        <v>85.0674</v>
      </c>
      <c r="D183" s="81">
        <v>85.0736</v>
      </c>
      <c r="E183" s="81">
        <v>0.006199999999992656</v>
      </c>
      <c r="F183" s="63">
        <f t="shared" si="11"/>
        <v>18.717546190051493</v>
      </c>
      <c r="G183" s="64">
        <v>331.23999999999995</v>
      </c>
      <c r="H183" s="73">
        <v>4</v>
      </c>
      <c r="I183" s="90">
        <v>788.41</v>
      </c>
      <c r="J183" s="90">
        <v>457.17</v>
      </c>
    </row>
    <row r="184" spans="1:10" ht="23.25">
      <c r="A184" s="71"/>
      <c r="B184" s="73">
        <v>11</v>
      </c>
      <c r="C184" s="81">
        <v>86.0544</v>
      </c>
      <c r="D184" s="81">
        <v>86.0617</v>
      </c>
      <c r="E184" s="81">
        <v>0.00730000000000075</v>
      </c>
      <c r="F184" s="63">
        <f t="shared" si="11"/>
        <v>24.187402670556803</v>
      </c>
      <c r="G184" s="64">
        <v>301.81000000000006</v>
      </c>
      <c r="H184" s="73">
        <v>5</v>
      </c>
      <c r="I184" s="90">
        <v>831.94</v>
      </c>
      <c r="J184" s="90">
        <v>530.13</v>
      </c>
    </row>
    <row r="185" spans="1:10" ht="23.25">
      <c r="A185" s="71"/>
      <c r="B185" s="73">
        <v>12</v>
      </c>
      <c r="C185" s="81">
        <v>84.8034</v>
      </c>
      <c r="D185" s="81">
        <v>84.8105</v>
      </c>
      <c r="E185" s="81">
        <v>0.007100000000008322</v>
      </c>
      <c r="F185" s="63">
        <f t="shared" si="11"/>
        <v>23.474954537967676</v>
      </c>
      <c r="G185" s="64">
        <v>302.44999999999993</v>
      </c>
      <c r="H185" s="73">
        <v>6</v>
      </c>
      <c r="I185" s="90">
        <v>831.05</v>
      </c>
      <c r="J185" s="90">
        <v>528.6</v>
      </c>
    </row>
    <row r="186" spans="1:10" ht="23.25">
      <c r="A186" s="71">
        <v>23874</v>
      </c>
      <c r="B186" s="73">
        <v>10</v>
      </c>
      <c r="C186" s="81">
        <v>85.087</v>
      </c>
      <c r="D186" s="81">
        <v>85.105</v>
      </c>
      <c r="E186" s="81">
        <f>D186-C186</f>
        <v>0.018000000000000682</v>
      </c>
      <c r="F186" s="63">
        <f t="shared" si="11"/>
        <v>54.15814177398208</v>
      </c>
      <c r="G186" s="64">
        <f>I186-J186</f>
        <v>332.36</v>
      </c>
      <c r="H186" s="73">
        <v>7</v>
      </c>
      <c r="I186" s="90">
        <v>822.36</v>
      </c>
      <c r="J186" s="90">
        <v>490</v>
      </c>
    </row>
    <row r="187" spans="1:10" ht="23.25">
      <c r="A187" s="71"/>
      <c r="B187" s="73">
        <v>11</v>
      </c>
      <c r="C187" s="81">
        <v>86.0961</v>
      </c>
      <c r="D187" s="81">
        <v>86.1555</v>
      </c>
      <c r="E187" s="81">
        <f aca="true" t="shared" si="12" ref="E187:E195">D187-C187</f>
        <v>0.05939999999999657</v>
      </c>
      <c r="F187" s="63">
        <f t="shared" si="11"/>
        <v>177.78575918109775</v>
      </c>
      <c r="G187" s="64">
        <f aca="true" t="shared" si="13" ref="G187:G195">I187-J187</f>
        <v>334.11</v>
      </c>
      <c r="H187" s="73">
        <v>8</v>
      </c>
      <c r="I187" s="90">
        <v>875.19</v>
      </c>
      <c r="J187" s="90">
        <v>541.08</v>
      </c>
    </row>
    <row r="188" spans="1:10" ht="23.25">
      <c r="A188" s="71"/>
      <c r="B188" s="73">
        <v>12</v>
      </c>
      <c r="C188" s="81">
        <v>84.8541</v>
      </c>
      <c r="D188" s="81">
        <v>84.87</v>
      </c>
      <c r="E188" s="81">
        <f t="shared" si="12"/>
        <v>0.015900000000002024</v>
      </c>
      <c r="F188" s="63">
        <f t="shared" si="11"/>
        <v>49.78707414830293</v>
      </c>
      <c r="G188" s="64">
        <f t="shared" si="13"/>
        <v>319.36</v>
      </c>
      <c r="H188" s="73">
        <v>9</v>
      </c>
      <c r="I188" s="90">
        <v>859.73</v>
      </c>
      <c r="J188" s="90">
        <v>540.37</v>
      </c>
    </row>
    <row r="189" spans="1:10" ht="23.25">
      <c r="A189" s="71">
        <v>23882</v>
      </c>
      <c r="B189" s="73">
        <v>13</v>
      </c>
      <c r="C189" s="81">
        <v>85.3214</v>
      </c>
      <c r="D189" s="81">
        <v>85.3385</v>
      </c>
      <c r="E189" s="81">
        <f t="shared" si="12"/>
        <v>0.017099999999999227</v>
      </c>
      <c r="F189" s="63">
        <f t="shared" si="11"/>
        <v>57.041830675826375</v>
      </c>
      <c r="G189" s="64">
        <f t="shared" si="13"/>
        <v>299.78</v>
      </c>
      <c r="H189" s="73">
        <v>10</v>
      </c>
      <c r="I189" s="90">
        <v>814.39</v>
      </c>
      <c r="J189" s="90">
        <v>514.61</v>
      </c>
    </row>
    <row r="190" spans="1:10" ht="23.25">
      <c r="A190" s="71"/>
      <c r="B190" s="73">
        <v>14</v>
      </c>
      <c r="C190" s="81">
        <v>87.806</v>
      </c>
      <c r="D190" s="81">
        <v>87.824</v>
      </c>
      <c r="E190" s="81">
        <f t="shared" si="12"/>
        <v>0.018000000000000682</v>
      </c>
      <c r="F190" s="63">
        <f t="shared" si="11"/>
        <v>60.24298001941391</v>
      </c>
      <c r="G190" s="64">
        <f t="shared" si="13"/>
        <v>298.79</v>
      </c>
      <c r="H190" s="73">
        <v>11</v>
      </c>
      <c r="I190" s="90">
        <v>692.45</v>
      </c>
      <c r="J190" s="90">
        <v>393.66</v>
      </c>
    </row>
    <row r="191" spans="1:10" ht="23.25">
      <c r="A191" s="71"/>
      <c r="B191" s="73">
        <v>15</v>
      </c>
      <c r="C191" s="81">
        <v>87.0168</v>
      </c>
      <c r="D191" s="81">
        <v>87.0333</v>
      </c>
      <c r="E191" s="81">
        <f t="shared" si="12"/>
        <v>0.01649999999999352</v>
      </c>
      <c r="F191" s="63">
        <f t="shared" si="11"/>
        <v>57.45325394335986</v>
      </c>
      <c r="G191" s="64">
        <f t="shared" si="13"/>
        <v>287.19000000000005</v>
      </c>
      <c r="H191" s="73">
        <v>12</v>
      </c>
      <c r="I191" s="90">
        <v>830.08</v>
      </c>
      <c r="J191" s="90">
        <v>542.89</v>
      </c>
    </row>
    <row r="192" spans="1:10" ht="23.25">
      <c r="A192" s="71">
        <v>23883</v>
      </c>
      <c r="B192" s="73">
        <v>16</v>
      </c>
      <c r="C192" s="81">
        <v>85.6895</v>
      </c>
      <c r="D192" s="81">
        <v>86.4784</v>
      </c>
      <c r="E192" s="81">
        <f t="shared" si="12"/>
        <v>0.7888999999999982</v>
      </c>
      <c r="F192" s="63">
        <f t="shared" si="11"/>
        <v>2516.9091373149504</v>
      </c>
      <c r="G192" s="64">
        <f t="shared" si="13"/>
        <v>313.44000000000005</v>
      </c>
      <c r="H192" s="73">
        <v>13</v>
      </c>
      <c r="I192" s="90">
        <v>832.57</v>
      </c>
      <c r="J192" s="90">
        <v>519.13</v>
      </c>
    </row>
    <row r="193" spans="1:10" ht="23.25">
      <c r="A193" s="71"/>
      <c r="B193" s="73">
        <v>17</v>
      </c>
      <c r="C193" s="81">
        <v>89.4149</v>
      </c>
      <c r="D193" s="81">
        <v>90.0915</v>
      </c>
      <c r="E193" s="81">
        <f t="shared" si="12"/>
        <v>0.6765999999999934</v>
      </c>
      <c r="F193" s="63">
        <f t="shared" si="11"/>
        <v>1825.589552641502</v>
      </c>
      <c r="G193" s="64">
        <f t="shared" si="13"/>
        <v>370.62</v>
      </c>
      <c r="H193" s="73">
        <v>14</v>
      </c>
      <c r="I193" s="90">
        <v>736.87</v>
      </c>
      <c r="J193" s="90">
        <v>366.25</v>
      </c>
    </row>
    <row r="194" spans="1:10" ht="23.25">
      <c r="A194" s="71"/>
      <c r="B194" s="73">
        <v>18</v>
      </c>
      <c r="C194" s="81">
        <v>86.8373</v>
      </c>
      <c r="D194" s="81">
        <v>87.6695</v>
      </c>
      <c r="E194" s="81">
        <f t="shared" si="12"/>
        <v>0.8322000000000003</v>
      </c>
      <c r="F194" s="63">
        <f t="shared" si="11"/>
        <v>2902.382031876679</v>
      </c>
      <c r="G194" s="64">
        <f t="shared" si="13"/>
        <v>286.73</v>
      </c>
      <c r="H194" s="73">
        <v>15</v>
      </c>
      <c r="I194" s="90">
        <v>851.61</v>
      </c>
      <c r="J194" s="90">
        <v>564.88</v>
      </c>
    </row>
    <row r="195" spans="1:10" ht="23.25">
      <c r="A195" s="71">
        <v>23899</v>
      </c>
      <c r="B195" s="73">
        <v>31</v>
      </c>
      <c r="C195" s="81">
        <v>91.371</v>
      </c>
      <c r="D195" s="81">
        <v>91.3762</v>
      </c>
      <c r="E195" s="81">
        <f t="shared" si="12"/>
        <v>0.005200000000002092</v>
      </c>
      <c r="F195" s="63">
        <f t="shared" si="11"/>
        <v>19.757589574079915</v>
      </c>
      <c r="G195" s="64">
        <f t="shared" si="13"/>
        <v>263.18999999999994</v>
      </c>
      <c r="H195" s="73">
        <v>16</v>
      </c>
      <c r="I195" s="90">
        <v>810.29</v>
      </c>
      <c r="J195" s="90">
        <v>547.1</v>
      </c>
    </row>
    <row r="196" spans="1:10" ht="23.25">
      <c r="A196" s="71"/>
      <c r="B196" s="73">
        <v>32</v>
      </c>
      <c r="C196" s="81">
        <v>83.9731</v>
      </c>
      <c r="D196" s="81">
        <v>83.9779</v>
      </c>
      <c r="E196" s="81">
        <f aca="true" t="shared" si="14" ref="E196:E203">D196-C196</f>
        <v>0.004800000000003024</v>
      </c>
      <c r="F196" s="63">
        <f aca="true" t="shared" si="15" ref="F196:F203">((10^6)*E196/G196)</f>
        <v>15.310516410969422</v>
      </c>
      <c r="G196" s="64">
        <f aca="true" t="shared" si="16" ref="G196:G203">I196-J196</f>
        <v>313.51000000000005</v>
      </c>
      <c r="H196" s="73">
        <v>17</v>
      </c>
      <c r="I196" s="90">
        <v>699.33</v>
      </c>
      <c r="J196" s="90">
        <v>385.82</v>
      </c>
    </row>
    <row r="197" spans="1:10" ht="23.25">
      <c r="A197" s="71"/>
      <c r="B197" s="73">
        <v>33</v>
      </c>
      <c r="C197" s="81">
        <v>88.3981</v>
      </c>
      <c r="D197" s="81">
        <v>88.4026</v>
      </c>
      <c r="E197" s="81">
        <f t="shared" si="14"/>
        <v>0.004500000000007276</v>
      </c>
      <c r="F197" s="63">
        <f t="shared" si="15"/>
        <v>18.218623481810834</v>
      </c>
      <c r="G197" s="64">
        <f t="shared" si="16"/>
        <v>247</v>
      </c>
      <c r="H197" s="73">
        <v>18</v>
      </c>
      <c r="I197" s="90">
        <v>758.38</v>
      </c>
      <c r="J197" s="90">
        <v>511.38</v>
      </c>
    </row>
    <row r="198" spans="1:10" ht="23.25">
      <c r="A198" s="71">
        <v>23906</v>
      </c>
      <c r="B198" s="73">
        <v>34</v>
      </c>
      <c r="C198" s="81">
        <v>87.0154</v>
      </c>
      <c r="D198" s="81">
        <v>87.0244</v>
      </c>
      <c r="E198" s="81">
        <f t="shared" si="14"/>
        <v>0.009000000000000341</v>
      </c>
      <c r="F198" s="63">
        <f t="shared" si="15"/>
        <v>27.796652047687754</v>
      </c>
      <c r="G198" s="64">
        <f t="shared" si="16"/>
        <v>323.78000000000003</v>
      </c>
      <c r="H198" s="73">
        <v>19</v>
      </c>
      <c r="I198" s="90">
        <v>695.19</v>
      </c>
      <c r="J198" s="90">
        <v>371.41</v>
      </c>
    </row>
    <row r="199" spans="1:10" ht="23.25">
      <c r="A199" s="71"/>
      <c r="B199" s="73">
        <v>36</v>
      </c>
      <c r="C199" s="81">
        <v>86.0856</v>
      </c>
      <c r="D199" s="81">
        <v>86.1</v>
      </c>
      <c r="E199" s="81">
        <f t="shared" si="14"/>
        <v>0.014399999999994861</v>
      </c>
      <c r="F199" s="63">
        <f t="shared" si="15"/>
        <v>38.45742976176386</v>
      </c>
      <c r="G199" s="64">
        <f t="shared" si="16"/>
        <v>374.44</v>
      </c>
      <c r="H199" s="73">
        <v>20</v>
      </c>
      <c r="I199" s="90">
        <v>744.01</v>
      </c>
      <c r="J199" s="90">
        <v>369.57</v>
      </c>
    </row>
    <row r="200" spans="1:10" ht="23.25">
      <c r="A200" s="71"/>
      <c r="B200" s="73">
        <v>37</v>
      </c>
      <c r="C200" s="81">
        <v>85.0267</v>
      </c>
      <c r="D200" s="81">
        <v>85.0376</v>
      </c>
      <c r="E200" s="81">
        <f t="shared" si="14"/>
        <v>0.01089999999999236</v>
      </c>
      <c r="F200" s="63">
        <f t="shared" si="15"/>
        <v>34.27996351854691</v>
      </c>
      <c r="G200" s="64">
        <f t="shared" si="16"/>
        <v>317.97</v>
      </c>
      <c r="H200" s="73">
        <v>21</v>
      </c>
      <c r="I200" s="90">
        <v>711.48</v>
      </c>
      <c r="J200" s="90">
        <v>393.51</v>
      </c>
    </row>
    <row r="201" spans="1:10" ht="23.25">
      <c r="A201" s="71">
        <v>23928</v>
      </c>
      <c r="B201" s="73">
        <v>1</v>
      </c>
      <c r="C201" s="81">
        <v>85.4285</v>
      </c>
      <c r="D201" s="81">
        <v>85.4667</v>
      </c>
      <c r="E201" s="81">
        <f t="shared" si="14"/>
        <v>0.03820000000000334</v>
      </c>
      <c r="F201" s="63">
        <f t="shared" si="15"/>
        <v>126.1725459109636</v>
      </c>
      <c r="G201" s="64">
        <f t="shared" si="16"/>
        <v>302.76</v>
      </c>
      <c r="H201" s="73">
        <v>22</v>
      </c>
      <c r="I201" s="90">
        <v>637.36</v>
      </c>
      <c r="J201" s="90">
        <v>334.6</v>
      </c>
    </row>
    <row r="202" spans="1:10" ht="23.25">
      <c r="A202" s="71"/>
      <c r="B202" s="73">
        <v>2</v>
      </c>
      <c r="C202" s="81">
        <v>87.4942</v>
      </c>
      <c r="D202" s="81">
        <v>87.5397</v>
      </c>
      <c r="E202" s="81">
        <f t="shared" si="14"/>
        <v>0.04549999999998988</v>
      </c>
      <c r="F202" s="63">
        <f t="shared" si="15"/>
        <v>134.40463179035797</v>
      </c>
      <c r="G202" s="64">
        <f t="shared" si="16"/>
        <v>338.53</v>
      </c>
      <c r="H202" s="73">
        <v>23</v>
      </c>
      <c r="I202" s="90">
        <v>719.15</v>
      </c>
      <c r="J202" s="90">
        <v>380.62</v>
      </c>
    </row>
    <row r="203" spans="1:10" ht="23.25">
      <c r="A203" s="71"/>
      <c r="B203" s="73">
        <v>3</v>
      </c>
      <c r="C203" s="81">
        <v>85.9063</v>
      </c>
      <c r="D203" s="81">
        <v>85.95</v>
      </c>
      <c r="E203" s="81">
        <f t="shared" si="14"/>
        <v>0.04370000000000118</v>
      </c>
      <c r="F203" s="63">
        <f t="shared" si="15"/>
        <v>124.76446068635063</v>
      </c>
      <c r="G203" s="64">
        <f t="shared" si="16"/>
        <v>350.26000000000005</v>
      </c>
      <c r="H203" s="73">
        <v>24</v>
      </c>
      <c r="I203" s="90">
        <v>694.57</v>
      </c>
      <c r="J203" s="90">
        <v>344.31</v>
      </c>
    </row>
    <row r="204" spans="1:10" ht="23.25">
      <c r="A204" s="71">
        <v>23939</v>
      </c>
      <c r="B204" s="73">
        <v>4</v>
      </c>
      <c r="C204" s="81">
        <v>85.0626</v>
      </c>
      <c r="D204" s="81">
        <v>85.0689</v>
      </c>
      <c r="E204" s="81">
        <f aca="true" t="shared" si="17" ref="E204:E211">D204-C204</f>
        <v>0.0062999999999959755</v>
      </c>
      <c r="F204" s="63">
        <f aca="true" t="shared" si="18" ref="F204:F211">((10^6)*E204/G204)</f>
        <v>22.349936143025314</v>
      </c>
      <c r="G204" s="64">
        <f aca="true" t="shared" si="19" ref="G204:G211">I204-J204</f>
        <v>281.88</v>
      </c>
      <c r="H204" s="73">
        <v>25</v>
      </c>
      <c r="I204" s="90">
        <v>841.7</v>
      </c>
      <c r="J204" s="90">
        <v>559.82</v>
      </c>
    </row>
    <row r="205" spans="1:10" ht="23.25">
      <c r="A205" s="71"/>
      <c r="B205" s="73">
        <v>5</v>
      </c>
      <c r="C205" s="81">
        <v>85.065</v>
      </c>
      <c r="D205" s="81">
        <v>85.0737</v>
      </c>
      <c r="E205" s="81">
        <f t="shared" si="17"/>
        <v>0.008700000000004593</v>
      </c>
      <c r="F205" s="63">
        <f t="shared" si="18"/>
        <v>24.208358840237615</v>
      </c>
      <c r="G205" s="64">
        <f t="shared" si="19"/>
        <v>359.37999999999994</v>
      </c>
      <c r="H205" s="73">
        <v>26</v>
      </c>
      <c r="I205" s="90">
        <v>735.8</v>
      </c>
      <c r="J205" s="90">
        <v>376.42</v>
      </c>
    </row>
    <row r="206" spans="1:10" ht="23.25">
      <c r="A206" s="71"/>
      <c r="B206" s="73">
        <v>6</v>
      </c>
      <c r="C206" s="81">
        <v>87.4229</v>
      </c>
      <c r="D206" s="81">
        <v>87.4311</v>
      </c>
      <c r="E206" s="81">
        <f t="shared" si="17"/>
        <v>0.008200000000002206</v>
      </c>
      <c r="F206" s="63">
        <f t="shared" si="18"/>
        <v>29.234553816543208</v>
      </c>
      <c r="G206" s="64">
        <f t="shared" si="19"/>
        <v>280.49</v>
      </c>
      <c r="H206" s="73">
        <v>27</v>
      </c>
      <c r="I206" s="90">
        <v>911.72</v>
      </c>
      <c r="J206" s="90">
        <v>631.23</v>
      </c>
    </row>
    <row r="207" spans="1:10" ht="23.25">
      <c r="A207" s="71">
        <v>23943</v>
      </c>
      <c r="B207" s="73">
        <v>7</v>
      </c>
      <c r="C207" s="81">
        <v>86.4646</v>
      </c>
      <c r="D207" s="81">
        <v>86.5318</v>
      </c>
      <c r="E207" s="81">
        <f t="shared" si="17"/>
        <v>0.0671999999999997</v>
      </c>
      <c r="F207" s="63">
        <f t="shared" si="18"/>
        <v>221.76754009636232</v>
      </c>
      <c r="G207" s="64">
        <f t="shared" si="19"/>
        <v>303.02</v>
      </c>
      <c r="H207" s="73">
        <v>28</v>
      </c>
      <c r="I207" s="90">
        <v>841.6</v>
      </c>
      <c r="J207" s="90">
        <v>538.58</v>
      </c>
    </row>
    <row r="208" spans="1:10" ht="23.25">
      <c r="A208" s="71"/>
      <c r="B208" s="73">
        <v>8</v>
      </c>
      <c r="C208" s="81">
        <v>85.9247</v>
      </c>
      <c r="D208" s="81">
        <v>85.9987</v>
      </c>
      <c r="E208" s="81">
        <f t="shared" si="17"/>
        <v>0.07399999999999807</v>
      </c>
      <c r="F208" s="63">
        <f t="shared" si="18"/>
        <v>242.11490642585417</v>
      </c>
      <c r="G208" s="64">
        <f t="shared" si="19"/>
        <v>305.64</v>
      </c>
      <c r="H208" s="73">
        <v>29</v>
      </c>
      <c r="I208" s="90">
        <v>823.42</v>
      </c>
      <c r="J208" s="90">
        <v>517.78</v>
      </c>
    </row>
    <row r="209" spans="1:10" ht="23.25">
      <c r="A209" s="71"/>
      <c r="B209" s="73">
        <v>9</v>
      </c>
      <c r="C209" s="81">
        <v>86.5809</v>
      </c>
      <c r="D209" s="81">
        <v>86.6583</v>
      </c>
      <c r="E209" s="81">
        <f t="shared" si="17"/>
        <v>0.07739999999999725</v>
      </c>
      <c r="F209" s="63">
        <f t="shared" si="18"/>
        <v>236.58148917959792</v>
      </c>
      <c r="G209" s="64">
        <f t="shared" si="19"/>
        <v>327.15999999999997</v>
      </c>
      <c r="H209" s="73">
        <v>30</v>
      </c>
      <c r="I209" s="90">
        <v>847.25</v>
      </c>
      <c r="J209" s="90">
        <v>520.09</v>
      </c>
    </row>
    <row r="210" spans="1:10" ht="23.25">
      <c r="A210" s="71">
        <v>23963</v>
      </c>
      <c r="B210" s="73">
        <v>16</v>
      </c>
      <c r="C210" s="81">
        <v>85.7332</v>
      </c>
      <c r="D210" s="81">
        <v>85.8152</v>
      </c>
      <c r="E210" s="81">
        <f t="shared" si="17"/>
        <v>0.08200000000000784</v>
      </c>
      <c r="F210" s="63">
        <f t="shared" si="18"/>
        <v>234.2924083545468</v>
      </c>
      <c r="G210" s="64">
        <f t="shared" si="19"/>
        <v>349.99</v>
      </c>
      <c r="H210" s="73">
        <v>31</v>
      </c>
      <c r="I210" s="90">
        <v>811.25</v>
      </c>
      <c r="J210" s="90">
        <v>461.26</v>
      </c>
    </row>
    <row r="211" spans="1:10" ht="23.25">
      <c r="A211" s="71"/>
      <c r="B211" s="73">
        <v>17</v>
      </c>
      <c r="C211" s="81">
        <v>85.0971</v>
      </c>
      <c r="D211" s="81">
        <v>85.1815</v>
      </c>
      <c r="E211" s="81">
        <f t="shared" si="17"/>
        <v>0.08440000000000225</v>
      </c>
      <c r="F211" s="63">
        <f t="shared" si="18"/>
        <v>244.42513756154722</v>
      </c>
      <c r="G211" s="64">
        <f t="shared" si="19"/>
        <v>345.3</v>
      </c>
      <c r="H211" s="73">
        <v>32</v>
      </c>
      <c r="I211" s="90">
        <v>716.01</v>
      </c>
      <c r="J211" s="90">
        <v>370.71</v>
      </c>
    </row>
    <row r="212" spans="1:10" ht="23.25">
      <c r="A212" s="71"/>
      <c r="B212" s="73">
        <v>18</v>
      </c>
      <c r="C212" s="81">
        <v>86.8923</v>
      </c>
      <c r="D212" s="81">
        <v>86.9629</v>
      </c>
      <c r="E212" s="81">
        <f aca="true" t="shared" si="20" ref="E212:E225">D212-C212</f>
        <v>0.07059999999999889</v>
      </c>
      <c r="F212" s="63">
        <f aca="true" t="shared" si="21" ref="F212:F225">((10^6)*E212/G212)</f>
        <v>232.5964484564915</v>
      </c>
      <c r="G212" s="64">
        <f aca="true" t="shared" si="22" ref="G212:G225">I212-J212</f>
        <v>303.5300000000001</v>
      </c>
      <c r="H212" s="73">
        <v>33</v>
      </c>
      <c r="I212" s="90">
        <v>855.08</v>
      </c>
      <c r="J212" s="90">
        <v>551.55</v>
      </c>
    </row>
    <row r="213" spans="1:10" ht="23.25">
      <c r="A213" s="71">
        <v>23965</v>
      </c>
      <c r="B213" s="73">
        <v>19</v>
      </c>
      <c r="C213" s="81">
        <v>86.1943</v>
      </c>
      <c r="D213" s="81">
        <v>86.2374</v>
      </c>
      <c r="E213" s="81">
        <f t="shared" si="20"/>
        <v>0.043099999999995475</v>
      </c>
      <c r="F213" s="63">
        <f t="shared" si="21"/>
        <v>128.18987567662685</v>
      </c>
      <c r="G213" s="64">
        <f t="shared" si="22"/>
        <v>336.21999999999997</v>
      </c>
      <c r="H213" s="73">
        <v>34</v>
      </c>
      <c r="I213" s="90">
        <v>664.91</v>
      </c>
      <c r="J213" s="90">
        <v>328.69</v>
      </c>
    </row>
    <row r="214" spans="1:10" ht="23.25">
      <c r="A214" s="71"/>
      <c r="B214" s="73">
        <v>20</v>
      </c>
      <c r="C214" s="81">
        <v>87.4593</v>
      </c>
      <c r="D214" s="81">
        <v>87.5094</v>
      </c>
      <c r="E214" s="81">
        <f t="shared" si="20"/>
        <v>0.05010000000000048</v>
      </c>
      <c r="F214" s="63">
        <f t="shared" si="21"/>
        <v>147.4874149960272</v>
      </c>
      <c r="G214" s="64">
        <f t="shared" si="22"/>
        <v>339.69</v>
      </c>
      <c r="H214" s="73">
        <v>35</v>
      </c>
      <c r="I214" s="90">
        <v>670.88</v>
      </c>
      <c r="J214" s="90">
        <v>331.19</v>
      </c>
    </row>
    <row r="215" spans="1:10" ht="23.25">
      <c r="A215" s="71"/>
      <c r="B215" s="73">
        <v>21</v>
      </c>
      <c r="C215" s="81">
        <v>90.0743</v>
      </c>
      <c r="D215" s="81">
        <v>90.1182</v>
      </c>
      <c r="E215" s="81">
        <f t="shared" si="20"/>
        <v>0.04390000000000782</v>
      </c>
      <c r="F215" s="63">
        <f t="shared" si="21"/>
        <v>124.76198596074636</v>
      </c>
      <c r="G215" s="64">
        <f t="shared" si="22"/>
        <v>351.87</v>
      </c>
      <c r="H215" s="73">
        <v>36</v>
      </c>
      <c r="I215" s="90">
        <v>721.64</v>
      </c>
      <c r="J215" s="90">
        <v>369.77</v>
      </c>
    </row>
    <row r="216" spans="1:10" ht="23.25">
      <c r="A216" s="71">
        <v>23976</v>
      </c>
      <c r="B216" s="73">
        <v>22</v>
      </c>
      <c r="C216" s="81">
        <v>86.2008</v>
      </c>
      <c r="D216" s="81">
        <v>86.5639</v>
      </c>
      <c r="E216" s="81">
        <f t="shared" si="20"/>
        <v>0.36310000000000286</v>
      </c>
      <c r="F216" s="63">
        <f t="shared" si="21"/>
        <v>1201.124710552441</v>
      </c>
      <c r="G216" s="64">
        <f t="shared" si="22"/>
        <v>302.29999999999995</v>
      </c>
      <c r="H216" s="73">
        <v>37</v>
      </c>
      <c r="I216" s="90">
        <v>796.93</v>
      </c>
      <c r="J216" s="90">
        <v>494.63</v>
      </c>
    </row>
    <row r="217" spans="1:10" ht="23.25">
      <c r="A217" s="71"/>
      <c r="B217" s="73">
        <v>23</v>
      </c>
      <c r="C217" s="81">
        <v>87.715</v>
      </c>
      <c r="D217" s="81">
        <v>88.0818</v>
      </c>
      <c r="E217" s="81">
        <f t="shared" si="20"/>
        <v>0.3667999999999978</v>
      </c>
      <c r="F217" s="63">
        <f t="shared" si="21"/>
        <v>1195.917968113194</v>
      </c>
      <c r="G217" s="64">
        <f t="shared" si="22"/>
        <v>306.71000000000004</v>
      </c>
      <c r="H217" s="73">
        <v>38</v>
      </c>
      <c r="I217" s="90">
        <v>859.63</v>
      </c>
      <c r="J217" s="90">
        <v>552.92</v>
      </c>
    </row>
    <row r="218" spans="1:10" ht="23.25">
      <c r="A218" s="71"/>
      <c r="B218" s="73">
        <v>24</v>
      </c>
      <c r="C218" s="81">
        <v>87.9194</v>
      </c>
      <c r="D218" s="81">
        <v>88.3235</v>
      </c>
      <c r="E218" s="81">
        <f t="shared" si="20"/>
        <v>0.4040999999999997</v>
      </c>
      <c r="F218" s="63">
        <f t="shared" si="21"/>
        <v>1405.3696876956242</v>
      </c>
      <c r="G218" s="64">
        <f t="shared" si="22"/>
        <v>287.53999999999996</v>
      </c>
      <c r="H218" s="73">
        <v>39</v>
      </c>
      <c r="I218" s="90">
        <v>833.91</v>
      </c>
      <c r="J218" s="90">
        <v>546.37</v>
      </c>
    </row>
    <row r="219" spans="1:10" ht="23.25">
      <c r="A219" s="71">
        <v>23996</v>
      </c>
      <c r="B219" s="73">
        <v>10</v>
      </c>
      <c r="C219" s="81">
        <v>85.1361</v>
      </c>
      <c r="D219" s="81">
        <v>85.5281</v>
      </c>
      <c r="E219" s="81">
        <f t="shared" si="20"/>
        <v>0.3919999999999959</v>
      </c>
      <c r="F219" s="63">
        <f t="shared" si="21"/>
        <v>1320.2209349319544</v>
      </c>
      <c r="G219" s="64">
        <f t="shared" si="22"/>
        <v>296.92</v>
      </c>
      <c r="H219" s="73">
        <v>40</v>
      </c>
      <c r="I219" s="90">
        <v>698.99</v>
      </c>
      <c r="J219" s="90">
        <v>402.07</v>
      </c>
    </row>
    <row r="220" spans="1:10" ht="23.25">
      <c r="A220" s="71"/>
      <c r="B220" s="73">
        <v>11</v>
      </c>
      <c r="C220" s="81">
        <v>86.1234</v>
      </c>
      <c r="D220" s="81">
        <v>86.4748</v>
      </c>
      <c r="E220" s="81">
        <f t="shared" si="20"/>
        <v>0.35139999999999816</v>
      </c>
      <c r="F220" s="63">
        <f t="shared" si="21"/>
        <v>1212.1421179717076</v>
      </c>
      <c r="G220" s="64">
        <f t="shared" si="22"/>
        <v>289.9000000000001</v>
      </c>
      <c r="H220" s="73">
        <v>41</v>
      </c>
      <c r="I220" s="90">
        <v>843.96</v>
      </c>
      <c r="J220" s="90">
        <v>554.06</v>
      </c>
    </row>
    <row r="221" spans="1:10" ht="23.25">
      <c r="A221" s="71"/>
      <c r="B221" s="73">
        <v>12</v>
      </c>
      <c r="C221" s="81">
        <v>84.8629</v>
      </c>
      <c r="D221" s="81">
        <v>85.5684</v>
      </c>
      <c r="E221" s="81">
        <f t="shared" si="20"/>
        <v>0.7055000000000007</v>
      </c>
      <c r="F221" s="63">
        <f t="shared" si="21"/>
        <v>2401.6203703703727</v>
      </c>
      <c r="G221" s="64">
        <f t="shared" si="22"/>
        <v>293.76</v>
      </c>
      <c r="H221" s="73">
        <v>42</v>
      </c>
      <c r="I221" s="90">
        <v>841.16</v>
      </c>
      <c r="J221" s="90">
        <v>547.4</v>
      </c>
    </row>
    <row r="222" spans="1:10" ht="23.25">
      <c r="A222" s="71">
        <v>23996</v>
      </c>
      <c r="B222" s="73">
        <v>13</v>
      </c>
      <c r="C222" s="81">
        <v>85.3216</v>
      </c>
      <c r="D222" s="81">
        <v>85.807</v>
      </c>
      <c r="E222" s="81">
        <f t="shared" si="20"/>
        <v>0.4853999999999985</v>
      </c>
      <c r="F222" s="63">
        <f t="shared" si="21"/>
        <v>1446.6233534004843</v>
      </c>
      <c r="G222" s="64">
        <f t="shared" si="22"/>
        <v>335.53999999999996</v>
      </c>
      <c r="H222" s="73">
        <v>43</v>
      </c>
      <c r="I222" s="90">
        <v>807.51</v>
      </c>
      <c r="J222" s="90">
        <v>471.97</v>
      </c>
    </row>
    <row r="223" spans="1:10" ht="23.25">
      <c r="A223" s="71"/>
      <c r="B223" s="73">
        <v>14</v>
      </c>
      <c r="C223" s="81">
        <v>87.81</v>
      </c>
      <c r="D223" s="81">
        <v>88.2699</v>
      </c>
      <c r="E223" s="81">
        <f t="shared" si="20"/>
        <v>0.45990000000000464</v>
      </c>
      <c r="F223" s="63">
        <f t="shared" si="21"/>
        <v>1528.872045477227</v>
      </c>
      <c r="G223" s="64">
        <f t="shared" si="22"/>
        <v>300.81</v>
      </c>
      <c r="H223" s="73">
        <v>44</v>
      </c>
      <c r="I223" s="90">
        <v>788.47</v>
      </c>
      <c r="J223" s="90">
        <v>487.66</v>
      </c>
    </row>
    <row r="224" spans="1:10" ht="23.25">
      <c r="A224" s="71"/>
      <c r="B224" s="73">
        <v>15</v>
      </c>
      <c r="C224" s="81">
        <v>87.0131</v>
      </c>
      <c r="D224" s="81">
        <v>87.4809</v>
      </c>
      <c r="E224" s="81">
        <f t="shared" si="20"/>
        <v>0.4678000000000111</v>
      </c>
      <c r="F224" s="63">
        <f t="shared" si="21"/>
        <v>1563.8162733168788</v>
      </c>
      <c r="G224" s="64">
        <f t="shared" si="22"/>
        <v>299.14</v>
      </c>
      <c r="H224" s="73">
        <v>45</v>
      </c>
      <c r="I224" s="90">
        <v>852.11</v>
      </c>
      <c r="J224" s="90">
        <v>552.97</v>
      </c>
    </row>
    <row r="225" spans="1:10" ht="23.25">
      <c r="A225" s="71">
        <v>24004</v>
      </c>
      <c r="B225" s="73">
        <v>16</v>
      </c>
      <c r="C225" s="81">
        <v>85.6921</v>
      </c>
      <c r="D225" s="81">
        <v>85.7264</v>
      </c>
      <c r="E225" s="81">
        <f t="shared" si="20"/>
        <v>0.034300000000001774</v>
      </c>
      <c r="F225" s="63">
        <f t="shared" si="21"/>
        <v>114.84246827602966</v>
      </c>
      <c r="G225" s="64">
        <f t="shared" si="22"/>
        <v>298.66999999999996</v>
      </c>
      <c r="H225" s="73">
        <v>46</v>
      </c>
      <c r="I225" s="90">
        <v>817.89</v>
      </c>
      <c r="J225" s="90">
        <v>519.22</v>
      </c>
    </row>
    <row r="226" spans="1:10" ht="23.25">
      <c r="A226" s="71"/>
      <c r="B226" s="73">
        <v>17</v>
      </c>
      <c r="C226" s="81">
        <v>85.0567</v>
      </c>
      <c r="D226" s="81">
        <v>85.089</v>
      </c>
      <c r="E226" s="81">
        <f aca="true" t="shared" si="23" ref="E226:E234">D226-C226</f>
        <v>0.032299999999992224</v>
      </c>
      <c r="F226" s="63">
        <f aca="true" t="shared" si="24" ref="F226:F234">((10^6)*E226/G226)</f>
        <v>115.54283670181444</v>
      </c>
      <c r="G226" s="64">
        <f aca="true" t="shared" si="25" ref="G226:G234">I226-J226</f>
        <v>279.54999999999995</v>
      </c>
      <c r="H226" s="73">
        <v>47</v>
      </c>
      <c r="I226" s="90">
        <v>843.51</v>
      </c>
      <c r="J226" s="90">
        <v>563.96</v>
      </c>
    </row>
    <row r="227" spans="1:10" ht="23.25">
      <c r="A227" s="71"/>
      <c r="B227" s="73">
        <v>18</v>
      </c>
      <c r="C227" s="81">
        <v>86.8287</v>
      </c>
      <c r="D227" s="81">
        <v>86.8682</v>
      </c>
      <c r="E227" s="81">
        <f t="shared" si="23"/>
        <v>0.039500000000003865</v>
      </c>
      <c r="F227" s="63">
        <f t="shared" si="24"/>
        <v>121.7444906765414</v>
      </c>
      <c r="G227" s="64">
        <f t="shared" si="25"/>
        <v>324.45000000000005</v>
      </c>
      <c r="H227" s="73">
        <v>48</v>
      </c>
      <c r="I227" s="90">
        <v>705.45</v>
      </c>
      <c r="J227" s="90">
        <v>381</v>
      </c>
    </row>
    <row r="228" spans="1:10" ht="23.25">
      <c r="A228" s="71">
        <v>24019</v>
      </c>
      <c r="B228" s="73">
        <v>4</v>
      </c>
      <c r="C228" s="81">
        <v>85.0282</v>
      </c>
      <c r="D228" s="81">
        <v>85.0571</v>
      </c>
      <c r="E228" s="81">
        <f t="shared" si="23"/>
        <v>0.028900000000007253</v>
      </c>
      <c r="F228" s="63">
        <f t="shared" si="24"/>
        <v>92.43563089719257</v>
      </c>
      <c r="G228" s="64">
        <f t="shared" si="25"/>
        <v>312.65</v>
      </c>
      <c r="H228" s="73">
        <v>49</v>
      </c>
      <c r="I228" s="90">
        <v>854.12</v>
      </c>
      <c r="J228" s="90">
        <v>541.47</v>
      </c>
    </row>
    <row r="229" spans="1:10" ht="23.25">
      <c r="A229" s="71"/>
      <c r="B229" s="73">
        <v>5</v>
      </c>
      <c r="C229" s="81">
        <v>86.1167</v>
      </c>
      <c r="D229" s="81">
        <v>86.1603</v>
      </c>
      <c r="E229" s="81">
        <f t="shared" si="23"/>
        <v>0.043600000000012074</v>
      </c>
      <c r="F229" s="63">
        <f t="shared" si="24"/>
        <v>119.35068845641254</v>
      </c>
      <c r="G229" s="64">
        <f t="shared" si="25"/>
        <v>365.31000000000006</v>
      </c>
      <c r="H229" s="73">
        <v>50</v>
      </c>
      <c r="I229" s="90">
        <v>713.94</v>
      </c>
      <c r="J229" s="90">
        <v>348.63</v>
      </c>
    </row>
    <row r="230" spans="1:10" ht="23.25">
      <c r="A230" s="71"/>
      <c r="B230" s="73">
        <v>6</v>
      </c>
      <c r="C230" s="81">
        <v>87.4531</v>
      </c>
      <c r="D230" s="81">
        <v>87.4876</v>
      </c>
      <c r="E230" s="81">
        <f t="shared" si="23"/>
        <v>0.0344999999999942</v>
      </c>
      <c r="F230" s="63">
        <f t="shared" si="24"/>
        <v>110.81133166311496</v>
      </c>
      <c r="G230" s="64">
        <f t="shared" si="25"/>
        <v>311.3399999999999</v>
      </c>
      <c r="H230" s="73">
        <v>51</v>
      </c>
      <c r="I230" s="90">
        <v>827.78</v>
      </c>
      <c r="J230" s="90">
        <v>516.44</v>
      </c>
    </row>
    <row r="231" spans="1:10" ht="23.25">
      <c r="A231" s="71">
        <v>24026</v>
      </c>
      <c r="B231" s="73">
        <v>7</v>
      </c>
      <c r="C231" s="81">
        <v>86.3526</v>
      </c>
      <c r="D231" s="81">
        <v>86.3704</v>
      </c>
      <c r="E231" s="81">
        <f t="shared" si="23"/>
        <v>0.017800000000008254</v>
      </c>
      <c r="F231" s="63">
        <f t="shared" si="24"/>
        <v>48.59670197665243</v>
      </c>
      <c r="G231" s="64">
        <f t="shared" si="25"/>
        <v>366.28000000000003</v>
      </c>
      <c r="H231" s="73">
        <v>52</v>
      </c>
      <c r="I231" s="90">
        <v>686.32</v>
      </c>
      <c r="J231" s="90">
        <v>320.04</v>
      </c>
    </row>
    <row r="232" spans="1:10" ht="23.25">
      <c r="A232" s="71"/>
      <c r="B232" s="73">
        <v>8</v>
      </c>
      <c r="C232" s="81">
        <v>84.8059</v>
      </c>
      <c r="D232" s="81">
        <v>84.824</v>
      </c>
      <c r="E232" s="81">
        <f t="shared" si="23"/>
        <v>0.018100000000004002</v>
      </c>
      <c r="F232" s="63">
        <f t="shared" si="24"/>
        <v>63.55560237369291</v>
      </c>
      <c r="G232" s="64">
        <f t="shared" si="25"/>
        <v>284.78999999999996</v>
      </c>
      <c r="H232" s="73">
        <v>53</v>
      </c>
      <c r="I232" s="90">
        <v>841.75</v>
      </c>
      <c r="J232" s="90">
        <v>556.96</v>
      </c>
    </row>
    <row r="233" spans="1:10" ht="23.25">
      <c r="A233" s="71"/>
      <c r="B233" s="73">
        <v>9</v>
      </c>
      <c r="C233" s="81">
        <v>86.5351</v>
      </c>
      <c r="D233" s="81">
        <v>86.5506</v>
      </c>
      <c r="E233" s="81">
        <f t="shared" si="23"/>
        <v>0.015500000000002956</v>
      </c>
      <c r="F233" s="63">
        <f t="shared" si="24"/>
        <v>55.440303312121586</v>
      </c>
      <c r="G233" s="64">
        <f t="shared" si="25"/>
        <v>279.58000000000004</v>
      </c>
      <c r="H233" s="73">
        <v>54</v>
      </c>
      <c r="I233" s="90">
        <v>833.25</v>
      </c>
      <c r="J233" s="90">
        <v>553.67</v>
      </c>
    </row>
    <row r="234" spans="1:10" ht="23.25">
      <c r="A234" s="71">
        <v>24032</v>
      </c>
      <c r="B234" s="73">
        <v>10</v>
      </c>
      <c r="C234" s="81">
        <v>85.0805</v>
      </c>
      <c r="D234" s="81">
        <v>85.0932</v>
      </c>
      <c r="E234" s="81">
        <f t="shared" si="23"/>
        <v>0.01269999999999527</v>
      </c>
      <c r="F234" s="63">
        <f t="shared" si="24"/>
        <v>40.55434921444397</v>
      </c>
      <c r="G234" s="64">
        <f t="shared" si="25"/>
        <v>313.15999999999997</v>
      </c>
      <c r="H234" s="73">
        <v>55</v>
      </c>
      <c r="I234" s="90">
        <v>868.51</v>
      </c>
      <c r="J234" s="90">
        <v>555.35</v>
      </c>
    </row>
    <row r="235" spans="1:10" ht="23.25">
      <c r="A235" s="71"/>
      <c r="B235" s="73">
        <v>11</v>
      </c>
      <c r="C235" s="81">
        <v>86.0807</v>
      </c>
      <c r="D235" s="81">
        <v>86.09</v>
      </c>
      <c r="E235" s="81">
        <f aca="true" t="shared" si="26" ref="E235:E243">D235-C235</f>
        <v>0.0093000000000103</v>
      </c>
      <c r="F235" s="63">
        <f aca="true" t="shared" si="27" ref="F235:F243">((10^6)*E235/G235)</f>
        <v>30.96903096906526</v>
      </c>
      <c r="G235" s="64">
        <f aca="true" t="shared" si="28" ref="G235:G243">I235-J235</f>
        <v>300.30000000000007</v>
      </c>
      <c r="H235" s="73">
        <v>56</v>
      </c>
      <c r="I235" s="90">
        <v>828.34</v>
      </c>
      <c r="J235" s="90">
        <v>528.04</v>
      </c>
    </row>
    <row r="236" spans="1:10" ht="23.25">
      <c r="A236" s="71"/>
      <c r="B236" s="73">
        <v>12</v>
      </c>
      <c r="C236" s="81">
        <v>84.8328</v>
      </c>
      <c r="D236" s="81">
        <v>84.8486</v>
      </c>
      <c r="E236" s="81">
        <f t="shared" si="26"/>
        <v>0.015799999999998704</v>
      </c>
      <c r="F236" s="63">
        <f t="shared" si="27"/>
        <v>49.7496772568365</v>
      </c>
      <c r="G236" s="64">
        <f t="shared" si="28"/>
        <v>317.59000000000003</v>
      </c>
      <c r="H236" s="73">
        <v>57</v>
      </c>
      <c r="I236" s="90">
        <v>870.95</v>
      </c>
      <c r="J236" s="90">
        <v>553.36</v>
      </c>
    </row>
    <row r="237" spans="1:10" ht="23.25">
      <c r="A237" s="71">
        <v>24049</v>
      </c>
      <c r="B237" s="73">
        <v>7</v>
      </c>
      <c r="C237" s="81">
        <v>86.324</v>
      </c>
      <c r="D237" s="81">
        <v>86.3785</v>
      </c>
      <c r="E237" s="81">
        <f t="shared" si="26"/>
        <v>0.054500000000004434</v>
      </c>
      <c r="F237" s="63">
        <f t="shared" si="27"/>
        <v>158.66546333227876</v>
      </c>
      <c r="G237" s="64">
        <f t="shared" si="28"/>
        <v>343.49</v>
      </c>
      <c r="H237" s="73">
        <v>58</v>
      </c>
      <c r="I237" s="90">
        <v>729.37</v>
      </c>
      <c r="J237" s="90">
        <v>385.88</v>
      </c>
    </row>
    <row r="238" spans="1:10" ht="23.25">
      <c r="A238" s="71"/>
      <c r="B238" s="73">
        <v>8</v>
      </c>
      <c r="C238" s="81">
        <v>84.7445</v>
      </c>
      <c r="D238" s="81">
        <v>84.798</v>
      </c>
      <c r="E238" s="81">
        <f t="shared" si="26"/>
        <v>0.05349999999999966</v>
      </c>
      <c r="F238" s="63">
        <f t="shared" si="27"/>
        <v>162.1408655594607</v>
      </c>
      <c r="G238" s="64">
        <f t="shared" si="28"/>
        <v>329.96000000000004</v>
      </c>
      <c r="H238" s="73">
        <v>59</v>
      </c>
      <c r="I238" s="90">
        <v>868</v>
      </c>
      <c r="J238" s="90">
        <v>538.04</v>
      </c>
    </row>
    <row r="239" spans="1:10" ht="23.25">
      <c r="A239" s="71"/>
      <c r="B239" s="73">
        <v>9</v>
      </c>
      <c r="C239" s="81">
        <v>86.5218</v>
      </c>
      <c r="D239" s="81">
        <v>86.5681</v>
      </c>
      <c r="E239" s="81">
        <f t="shared" si="26"/>
        <v>0.04630000000000223</v>
      </c>
      <c r="F239" s="63">
        <f t="shared" si="27"/>
        <v>153.26050976498584</v>
      </c>
      <c r="G239" s="64">
        <f t="shared" si="28"/>
        <v>302.1</v>
      </c>
      <c r="H239" s="73">
        <v>60</v>
      </c>
      <c r="I239" s="90">
        <v>828.1</v>
      </c>
      <c r="J239" s="90">
        <v>526</v>
      </c>
    </row>
    <row r="240" spans="1:10" ht="23.25">
      <c r="A240" s="71">
        <v>24062</v>
      </c>
      <c r="B240" s="73">
        <v>10</v>
      </c>
      <c r="C240" s="81">
        <v>85.0368</v>
      </c>
      <c r="D240" s="81">
        <v>85.1262</v>
      </c>
      <c r="E240" s="81">
        <f t="shared" si="26"/>
        <v>0.0893999999999977</v>
      </c>
      <c r="F240" s="63">
        <f t="shared" si="27"/>
        <v>303.85425871795843</v>
      </c>
      <c r="G240" s="64">
        <f t="shared" si="28"/>
        <v>294.2199999999999</v>
      </c>
      <c r="H240" s="73">
        <v>61</v>
      </c>
      <c r="I240" s="90">
        <v>832.79</v>
      </c>
      <c r="J240" s="90">
        <v>538.57</v>
      </c>
    </row>
    <row r="241" spans="1:10" ht="23.25">
      <c r="A241" s="71"/>
      <c r="B241" s="73">
        <v>11</v>
      </c>
      <c r="C241" s="81">
        <v>86.0418</v>
      </c>
      <c r="D241" s="81">
        <v>86.1537</v>
      </c>
      <c r="E241" s="81">
        <f t="shared" si="26"/>
        <v>0.11190000000000566</v>
      </c>
      <c r="F241" s="63">
        <f t="shared" si="27"/>
        <v>357.5308326410815</v>
      </c>
      <c r="G241" s="64">
        <f t="shared" si="28"/>
        <v>312.97999999999996</v>
      </c>
      <c r="H241" s="73">
        <v>62</v>
      </c>
      <c r="I241" s="90">
        <v>664.17</v>
      </c>
      <c r="J241" s="90">
        <v>351.19</v>
      </c>
    </row>
    <row r="242" spans="1:10" ht="23.25">
      <c r="A242" s="71"/>
      <c r="B242" s="73">
        <v>12</v>
      </c>
      <c r="C242" s="81">
        <v>84.7948</v>
      </c>
      <c r="D242" s="81">
        <v>84.9026</v>
      </c>
      <c r="E242" s="81">
        <f t="shared" si="26"/>
        <v>0.10780000000001166</v>
      </c>
      <c r="F242" s="63">
        <f t="shared" si="27"/>
        <v>347.6970713456705</v>
      </c>
      <c r="G242" s="64">
        <f t="shared" si="28"/>
        <v>310.03999999999996</v>
      </c>
      <c r="H242" s="73">
        <v>63</v>
      </c>
      <c r="I242" s="90">
        <v>827.77</v>
      </c>
      <c r="J242" s="90">
        <v>517.73</v>
      </c>
    </row>
    <row r="243" spans="1:10" ht="23.25">
      <c r="A243" s="71">
        <v>24069</v>
      </c>
      <c r="B243" s="73">
        <v>13</v>
      </c>
      <c r="C243" s="81">
        <v>85.2643</v>
      </c>
      <c r="D243" s="81">
        <v>85.2741</v>
      </c>
      <c r="E243" s="81">
        <f t="shared" si="26"/>
        <v>0.009799999999998477</v>
      </c>
      <c r="F243" s="63">
        <f t="shared" si="27"/>
        <v>29.952931108253786</v>
      </c>
      <c r="G243" s="64">
        <f t="shared" si="28"/>
        <v>327.18000000000006</v>
      </c>
      <c r="H243" s="73">
        <v>64</v>
      </c>
      <c r="I243" s="90">
        <v>857.1</v>
      </c>
      <c r="J243" s="90">
        <v>529.92</v>
      </c>
    </row>
    <row r="244" spans="1:10" ht="23.25">
      <c r="A244" s="71"/>
      <c r="B244" s="73">
        <v>14</v>
      </c>
      <c r="C244" s="81">
        <v>87.7376</v>
      </c>
      <c r="D244" s="81">
        <v>87.7475</v>
      </c>
      <c r="E244" s="81">
        <f aca="true" t="shared" si="29" ref="E244:E262">D244-C244</f>
        <v>0.009900000000001796</v>
      </c>
      <c r="F244" s="63">
        <f aca="true" t="shared" si="30" ref="F244:F262">((10^6)*E244/G244)</f>
        <v>31.030591775331615</v>
      </c>
      <c r="G244" s="64">
        <f aca="true" t="shared" si="31" ref="G244:G262">I244-J244</f>
        <v>319.03999999999996</v>
      </c>
      <c r="H244" s="73">
        <v>65</v>
      </c>
      <c r="I244" s="90">
        <v>855.76</v>
      </c>
      <c r="J244" s="90">
        <v>536.72</v>
      </c>
    </row>
    <row r="245" spans="1:10" ht="23.25">
      <c r="A245" s="71"/>
      <c r="B245" s="73">
        <v>15</v>
      </c>
      <c r="C245" s="81">
        <v>86.9526</v>
      </c>
      <c r="D245" s="81">
        <v>86.9648</v>
      </c>
      <c r="E245" s="81">
        <f t="shared" si="29"/>
        <v>0.012199999999992883</v>
      </c>
      <c r="F245" s="63">
        <f t="shared" si="30"/>
        <v>38.1715215418569</v>
      </c>
      <c r="G245" s="64">
        <f t="shared" si="31"/>
        <v>319.61</v>
      </c>
      <c r="H245" s="73">
        <v>66</v>
      </c>
      <c r="I245" s="90">
        <v>821.25</v>
      </c>
      <c r="J245" s="90">
        <v>501.64</v>
      </c>
    </row>
    <row r="246" spans="1:10" ht="23.25">
      <c r="A246" s="71">
        <v>24081</v>
      </c>
      <c r="B246" s="73">
        <v>1</v>
      </c>
      <c r="C246" s="81">
        <v>85.435</v>
      </c>
      <c r="D246" s="81">
        <v>85.44</v>
      </c>
      <c r="E246" s="81">
        <f t="shared" si="29"/>
        <v>0.0049999999999954525</v>
      </c>
      <c r="F246" s="63">
        <f t="shared" si="30"/>
        <v>16.364469463885097</v>
      </c>
      <c r="G246" s="64">
        <f t="shared" si="31"/>
        <v>305.53999999999996</v>
      </c>
      <c r="H246" s="73">
        <v>67</v>
      </c>
      <c r="I246" s="90">
        <v>850.48</v>
      </c>
      <c r="J246" s="90">
        <v>544.94</v>
      </c>
    </row>
    <row r="247" spans="1:10" ht="23.25">
      <c r="A247" s="71"/>
      <c r="B247" s="73">
        <v>2</v>
      </c>
      <c r="C247" s="81">
        <v>87.5132</v>
      </c>
      <c r="D247" s="81">
        <v>87.5169</v>
      </c>
      <c r="E247" s="81">
        <f t="shared" si="29"/>
        <v>0.0037000000000091404</v>
      </c>
      <c r="F247" s="63">
        <f t="shared" si="30"/>
        <v>11.86049493527741</v>
      </c>
      <c r="G247" s="64">
        <f t="shared" si="31"/>
        <v>311.96</v>
      </c>
      <c r="H247" s="73">
        <v>68</v>
      </c>
      <c r="I247" s="90">
        <v>808.25</v>
      </c>
      <c r="J247" s="90">
        <v>496.29</v>
      </c>
    </row>
    <row r="248" spans="1:10" ht="23.25">
      <c r="A248" s="71"/>
      <c r="B248" s="73">
        <v>3</v>
      </c>
      <c r="C248" s="81">
        <v>85.8922</v>
      </c>
      <c r="D248" s="81">
        <v>85.8981</v>
      </c>
      <c r="E248" s="81">
        <f t="shared" si="29"/>
        <v>0.005899999999996908</v>
      </c>
      <c r="F248" s="63">
        <f t="shared" si="30"/>
        <v>19.369029250506898</v>
      </c>
      <c r="G248" s="64">
        <f t="shared" si="31"/>
        <v>304.61000000000007</v>
      </c>
      <c r="H248" s="73">
        <v>69</v>
      </c>
      <c r="I248" s="90">
        <v>814.45</v>
      </c>
      <c r="J248" s="90">
        <v>509.84</v>
      </c>
    </row>
    <row r="249" spans="1:10" ht="23.25">
      <c r="A249" s="71">
        <v>24095</v>
      </c>
      <c r="B249" s="73">
        <v>4</v>
      </c>
      <c r="C249" s="81">
        <v>85.0598</v>
      </c>
      <c r="D249" s="81">
        <v>85.0598</v>
      </c>
      <c r="E249" s="81">
        <f t="shared" si="29"/>
        <v>0</v>
      </c>
      <c r="F249" s="63">
        <f t="shared" si="30"/>
        <v>0</v>
      </c>
      <c r="G249" s="64">
        <f t="shared" si="31"/>
        <v>289.67999999999995</v>
      </c>
      <c r="H249" s="73">
        <v>70</v>
      </c>
      <c r="I249" s="90">
        <v>836.81</v>
      </c>
      <c r="J249" s="90">
        <v>547.13</v>
      </c>
    </row>
    <row r="250" spans="1:10" ht="23.25">
      <c r="A250" s="71"/>
      <c r="B250" s="73">
        <v>5</v>
      </c>
      <c r="C250" s="81">
        <v>86.1406</v>
      </c>
      <c r="D250" s="81">
        <v>86.1527</v>
      </c>
      <c r="E250" s="81">
        <f t="shared" si="29"/>
        <v>0.012099999999989564</v>
      </c>
      <c r="F250" s="63">
        <f t="shared" si="30"/>
        <v>42.76373917649608</v>
      </c>
      <c r="G250" s="64">
        <f t="shared" si="31"/>
        <v>282.94999999999993</v>
      </c>
      <c r="H250" s="73">
        <v>71</v>
      </c>
      <c r="I250" s="90">
        <v>806.05</v>
      </c>
      <c r="J250" s="90">
        <v>523.1</v>
      </c>
    </row>
    <row r="251" spans="1:10" ht="23.25">
      <c r="A251" s="71"/>
      <c r="B251" s="73">
        <v>6</v>
      </c>
      <c r="C251" s="81">
        <v>87.47</v>
      </c>
      <c r="D251" s="81">
        <v>87.4884</v>
      </c>
      <c r="E251" s="81">
        <f t="shared" si="29"/>
        <v>0.01839999999999975</v>
      </c>
      <c r="F251" s="63">
        <f t="shared" si="30"/>
        <v>62.94902497434058</v>
      </c>
      <c r="G251" s="64">
        <f t="shared" si="31"/>
        <v>292.29999999999995</v>
      </c>
      <c r="H251" s="73">
        <v>72</v>
      </c>
      <c r="I251" s="90">
        <v>636.78</v>
      </c>
      <c r="J251" s="90">
        <v>344.48</v>
      </c>
    </row>
    <row r="252" spans="1:10" ht="23.25">
      <c r="A252" s="71">
        <v>24119</v>
      </c>
      <c r="B252" s="73">
        <v>4</v>
      </c>
      <c r="C252" s="81">
        <v>85.058</v>
      </c>
      <c r="D252" s="81">
        <v>85.0634</v>
      </c>
      <c r="E252" s="81">
        <f t="shared" si="29"/>
        <v>0.00539999999999452</v>
      </c>
      <c r="F252" s="63">
        <f t="shared" si="30"/>
        <v>16.42685486567858</v>
      </c>
      <c r="G252" s="64">
        <f t="shared" si="31"/>
        <v>328.73</v>
      </c>
      <c r="H252" s="73">
        <v>73</v>
      </c>
      <c r="I252" s="90">
        <v>849.02</v>
      </c>
      <c r="J252" s="90">
        <v>520.29</v>
      </c>
    </row>
    <row r="253" spans="1:10" ht="23.25">
      <c r="A253" s="71"/>
      <c r="B253" s="73">
        <v>5</v>
      </c>
      <c r="C253" s="81">
        <v>86.1539</v>
      </c>
      <c r="D253" s="81">
        <v>86.1547</v>
      </c>
      <c r="E253" s="81">
        <f t="shared" si="29"/>
        <v>0.0008000000000123464</v>
      </c>
      <c r="F253" s="63">
        <f t="shared" si="30"/>
        <v>2.0563438207185545</v>
      </c>
      <c r="G253" s="64">
        <f t="shared" si="31"/>
        <v>389.03999999999996</v>
      </c>
      <c r="H253" s="73">
        <v>74</v>
      </c>
      <c r="I253" s="90">
        <v>757.16</v>
      </c>
      <c r="J253" s="90">
        <v>368.12</v>
      </c>
    </row>
    <row r="254" spans="1:10" ht="23.25">
      <c r="A254" s="71"/>
      <c r="B254" s="73">
        <v>6</v>
      </c>
      <c r="C254" s="81">
        <v>87.4667</v>
      </c>
      <c r="D254" s="81">
        <v>87.4731</v>
      </c>
      <c r="E254" s="81">
        <f t="shared" si="29"/>
        <v>0.006399999999999295</v>
      </c>
      <c r="F254" s="63">
        <f t="shared" si="30"/>
        <v>19.06350530203531</v>
      </c>
      <c r="G254" s="64">
        <f t="shared" si="31"/>
        <v>335.72</v>
      </c>
      <c r="H254" s="73">
        <v>75</v>
      </c>
      <c r="I254" s="90">
        <v>874.32</v>
      </c>
      <c r="J254" s="90">
        <v>538.6</v>
      </c>
    </row>
    <row r="255" spans="1:10" ht="23.25">
      <c r="A255" s="71">
        <v>24131</v>
      </c>
      <c r="B255" s="73">
        <v>7</v>
      </c>
      <c r="C255" s="81">
        <v>86.4058</v>
      </c>
      <c r="D255" s="81">
        <v>86.4113</v>
      </c>
      <c r="E255" s="81">
        <f t="shared" si="29"/>
        <v>0.00549999999999784</v>
      </c>
      <c r="F255" s="63">
        <f t="shared" si="30"/>
        <v>16.692464111195605</v>
      </c>
      <c r="G255" s="64">
        <f t="shared" si="31"/>
        <v>329.49</v>
      </c>
      <c r="H255" s="73">
        <v>76</v>
      </c>
      <c r="I255" s="90">
        <v>855.62</v>
      </c>
      <c r="J255" s="90">
        <v>526.13</v>
      </c>
    </row>
    <row r="256" spans="1:10" ht="23.25">
      <c r="A256" s="71"/>
      <c r="B256" s="73">
        <v>8</v>
      </c>
      <c r="C256" s="81">
        <v>84.8253</v>
      </c>
      <c r="D256" s="81">
        <v>84.8328</v>
      </c>
      <c r="E256" s="81">
        <f t="shared" si="29"/>
        <v>0.00750000000000739</v>
      </c>
      <c r="F256" s="63">
        <f t="shared" si="30"/>
        <v>23.71091650598271</v>
      </c>
      <c r="G256" s="64">
        <f t="shared" si="31"/>
        <v>316.30999999999995</v>
      </c>
      <c r="H256" s="73">
        <v>77</v>
      </c>
      <c r="I256" s="90">
        <v>865.27</v>
      </c>
      <c r="J256" s="90">
        <v>548.96</v>
      </c>
    </row>
    <row r="257" spans="1:10" ht="23.25">
      <c r="A257" s="71"/>
      <c r="B257" s="73">
        <v>9</v>
      </c>
      <c r="C257" s="81">
        <v>86.5914</v>
      </c>
      <c r="D257" s="81">
        <v>86.6004</v>
      </c>
      <c r="E257" s="81">
        <f t="shared" si="29"/>
        <v>0.009000000000000341</v>
      </c>
      <c r="F257" s="63">
        <f t="shared" si="30"/>
        <v>27.377258623837506</v>
      </c>
      <c r="G257" s="64">
        <f t="shared" si="31"/>
        <v>328.74</v>
      </c>
      <c r="H257" s="73">
        <v>78</v>
      </c>
      <c r="I257" s="90">
        <v>730.74</v>
      </c>
      <c r="J257" s="90">
        <v>402</v>
      </c>
    </row>
    <row r="258" spans="1:10" ht="23.25">
      <c r="A258" s="71">
        <v>24146</v>
      </c>
      <c r="B258" s="73">
        <v>25</v>
      </c>
      <c r="C258" s="81">
        <v>87.2586</v>
      </c>
      <c r="D258" s="81">
        <v>87.2676</v>
      </c>
      <c r="E258" s="81">
        <f t="shared" si="29"/>
        <v>0.009000000000000341</v>
      </c>
      <c r="F258" s="63">
        <f t="shared" si="30"/>
        <v>29.734372935114127</v>
      </c>
      <c r="G258" s="64">
        <f t="shared" si="31"/>
        <v>302.67999999999995</v>
      </c>
      <c r="H258" s="73">
        <v>79</v>
      </c>
      <c r="I258" s="90">
        <v>759.91</v>
      </c>
      <c r="J258" s="90">
        <v>457.23</v>
      </c>
    </row>
    <row r="259" spans="1:10" ht="23.25">
      <c r="A259" s="71"/>
      <c r="B259" s="73">
        <v>26</v>
      </c>
      <c r="C259" s="81">
        <v>88.7584</v>
      </c>
      <c r="D259" s="81">
        <v>88.7672</v>
      </c>
      <c r="E259" s="81">
        <f t="shared" si="29"/>
        <v>0.008800000000007913</v>
      </c>
      <c r="F259" s="63">
        <f t="shared" si="30"/>
        <v>30.47196925104025</v>
      </c>
      <c r="G259" s="64">
        <f t="shared" si="31"/>
        <v>288.78999999999996</v>
      </c>
      <c r="H259" s="73">
        <v>80</v>
      </c>
      <c r="I259" s="90">
        <v>653.79</v>
      </c>
      <c r="J259" s="90">
        <v>365</v>
      </c>
    </row>
    <row r="260" spans="1:10" ht="23.25">
      <c r="A260" s="71"/>
      <c r="B260" s="73">
        <v>27</v>
      </c>
      <c r="C260" s="81">
        <v>88.0563</v>
      </c>
      <c r="D260" s="81">
        <v>88.0678</v>
      </c>
      <c r="E260" s="81">
        <f t="shared" si="29"/>
        <v>0.011500000000012278</v>
      </c>
      <c r="F260" s="63">
        <f t="shared" si="30"/>
        <v>44.79239697753477</v>
      </c>
      <c r="G260" s="64">
        <f t="shared" si="31"/>
        <v>256.74</v>
      </c>
      <c r="H260" s="73">
        <v>81</v>
      </c>
      <c r="I260" s="90">
        <v>831.72</v>
      </c>
      <c r="J260" s="90">
        <v>574.98</v>
      </c>
    </row>
    <row r="261" spans="1:10" ht="23.25">
      <c r="A261" s="71">
        <v>24154</v>
      </c>
      <c r="B261" s="73">
        <v>28</v>
      </c>
      <c r="C261" s="81">
        <v>91.7586</v>
      </c>
      <c r="D261" s="81">
        <v>91.7687</v>
      </c>
      <c r="E261" s="81">
        <f t="shared" si="29"/>
        <v>0.010099999999994225</v>
      </c>
      <c r="F261" s="63">
        <f t="shared" si="30"/>
        <v>33.56039209169039</v>
      </c>
      <c r="G261" s="64">
        <f t="shared" si="31"/>
        <v>300.95000000000005</v>
      </c>
      <c r="H261" s="73">
        <v>82</v>
      </c>
      <c r="I261" s="90">
        <v>675.7</v>
      </c>
      <c r="J261" s="90">
        <v>374.75</v>
      </c>
    </row>
    <row r="262" spans="1:10" ht="23.25">
      <c r="A262" s="71"/>
      <c r="B262" s="73">
        <v>29</v>
      </c>
      <c r="C262" s="81">
        <v>85.2662</v>
      </c>
      <c r="D262" s="81">
        <v>85.2834</v>
      </c>
      <c r="E262" s="81">
        <f t="shared" si="29"/>
        <v>0.017200000000002547</v>
      </c>
      <c r="F262" s="63">
        <f t="shared" si="30"/>
        <v>57.29895396096523</v>
      </c>
      <c r="G262" s="64">
        <f t="shared" si="31"/>
        <v>300.18000000000006</v>
      </c>
      <c r="H262" s="73">
        <v>83</v>
      </c>
      <c r="I262" s="90">
        <v>800.2</v>
      </c>
      <c r="J262" s="90">
        <v>500.02</v>
      </c>
    </row>
    <row r="263" spans="1:10" ht="23.25">
      <c r="A263" s="71"/>
      <c r="B263" s="73">
        <v>30</v>
      </c>
      <c r="C263" s="81">
        <v>85.3166</v>
      </c>
      <c r="D263" s="81">
        <v>85.331</v>
      </c>
      <c r="E263" s="81">
        <f aca="true" t="shared" si="32" ref="E263:E268">D263-C263</f>
        <v>0.014400000000009072</v>
      </c>
      <c r="F263" s="63">
        <f aca="true" t="shared" si="33" ref="F263:F268">((10^6)*E263/G263)</f>
        <v>43.824943697148555</v>
      </c>
      <c r="G263" s="64">
        <f aca="true" t="shared" si="34" ref="G263:G268">I263-J263</f>
        <v>328.58000000000004</v>
      </c>
      <c r="H263" s="73">
        <v>84</v>
      </c>
      <c r="I263" s="90">
        <v>840.89</v>
      </c>
      <c r="J263" s="90">
        <v>512.31</v>
      </c>
    </row>
    <row r="264" spans="1:10" ht="23.25">
      <c r="A264" s="71">
        <v>24180</v>
      </c>
      <c r="B264" s="73">
        <v>7</v>
      </c>
      <c r="C264" s="81">
        <v>86.3847</v>
      </c>
      <c r="D264" s="81">
        <v>86.3875</v>
      </c>
      <c r="E264" s="81">
        <f t="shared" si="32"/>
        <v>0.0028000000000076852</v>
      </c>
      <c r="F264" s="63">
        <f t="shared" si="33"/>
        <v>9.129144794782318</v>
      </c>
      <c r="G264" s="64">
        <f t="shared" si="34"/>
        <v>306.71000000000004</v>
      </c>
      <c r="H264" s="73">
        <v>85</v>
      </c>
      <c r="I264" s="90">
        <v>826.45</v>
      </c>
      <c r="J264" s="90">
        <v>519.74</v>
      </c>
    </row>
    <row r="265" spans="1:10" ht="23.25">
      <c r="A265" s="71"/>
      <c r="B265" s="73">
        <v>8</v>
      </c>
      <c r="C265" s="81">
        <v>84.8118</v>
      </c>
      <c r="D265" s="81">
        <v>84.8162</v>
      </c>
      <c r="E265" s="81">
        <f t="shared" si="32"/>
        <v>0.0043999999999897454</v>
      </c>
      <c r="F265" s="63">
        <f t="shared" si="33"/>
        <v>13.778417987066282</v>
      </c>
      <c r="G265" s="64">
        <f t="shared" si="34"/>
        <v>319.3399999999999</v>
      </c>
      <c r="H265" s="73">
        <v>86</v>
      </c>
      <c r="I265" s="90">
        <v>837.53</v>
      </c>
      <c r="J265" s="90">
        <v>518.19</v>
      </c>
    </row>
    <row r="266" spans="1:10" ht="23.25">
      <c r="A266" s="71"/>
      <c r="B266" s="73">
        <v>9</v>
      </c>
      <c r="C266" s="81">
        <v>86.559</v>
      </c>
      <c r="D266" s="81">
        <v>86.5605</v>
      </c>
      <c r="E266" s="81">
        <f t="shared" si="32"/>
        <v>0.0015000000000071623</v>
      </c>
      <c r="F266" s="63">
        <f t="shared" si="33"/>
        <v>4.610702978536141</v>
      </c>
      <c r="G266" s="64">
        <f t="shared" si="34"/>
        <v>325.3299999999999</v>
      </c>
      <c r="H266" s="73">
        <v>87</v>
      </c>
      <c r="I266" s="90">
        <v>839.67</v>
      </c>
      <c r="J266" s="90">
        <v>514.34</v>
      </c>
    </row>
    <row r="267" spans="1:10" ht="23.25">
      <c r="A267" s="71">
        <v>24190</v>
      </c>
      <c r="B267" s="73">
        <v>10</v>
      </c>
      <c r="C267" s="81">
        <v>85.089</v>
      </c>
      <c r="D267" s="81">
        <v>85.0901</v>
      </c>
      <c r="E267" s="81">
        <f t="shared" si="32"/>
        <v>0.0011000000000080945</v>
      </c>
      <c r="F267" s="63">
        <f t="shared" si="33"/>
        <v>3.3360628393173033</v>
      </c>
      <c r="G267" s="64">
        <f t="shared" si="34"/>
        <v>329.73</v>
      </c>
      <c r="H267" s="73">
        <v>88</v>
      </c>
      <c r="I267" s="90">
        <v>883.96</v>
      </c>
      <c r="J267" s="90">
        <v>554.23</v>
      </c>
    </row>
    <row r="268" spans="1:10" ht="23.25">
      <c r="A268" s="71"/>
      <c r="B268" s="73">
        <v>11</v>
      </c>
      <c r="C268" s="81">
        <v>86.099</v>
      </c>
      <c r="D268" s="81">
        <v>86.1029</v>
      </c>
      <c r="E268" s="81">
        <f t="shared" si="32"/>
        <v>0.003900000000001569</v>
      </c>
      <c r="F268" s="63">
        <f t="shared" si="33"/>
        <v>12.75301657892668</v>
      </c>
      <c r="G268" s="64">
        <f t="shared" si="34"/>
        <v>305.81000000000006</v>
      </c>
      <c r="H268" s="73">
        <v>89</v>
      </c>
      <c r="I268" s="90">
        <v>874.98</v>
      </c>
      <c r="J268" s="90">
        <v>569.17</v>
      </c>
    </row>
    <row r="269" spans="1:10" s="169" customFormat="1" ht="24" thickBot="1">
      <c r="A269" s="166"/>
      <c r="B269" s="100">
        <v>12</v>
      </c>
      <c r="C269" s="101">
        <v>84.8538</v>
      </c>
      <c r="D269" s="101">
        <v>84.8596</v>
      </c>
      <c r="E269" s="101">
        <f aca="true" t="shared" si="35" ref="E269:E335">D269-C269</f>
        <v>0.005799999999993588</v>
      </c>
      <c r="F269" s="167">
        <f aca="true" t="shared" si="36" ref="F269:F335">((10^6)*E269/G269)</f>
        <v>15.912645065690656</v>
      </c>
      <c r="G269" s="168">
        <f aca="true" t="shared" si="37" ref="G269:G335">I269-J269</f>
        <v>364.49000000000007</v>
      </c>
      <c r="H269" s="100">
        <v>90</v>
      </c>
      <c r="I269" s="103">
        <v>737.08</v>
      </c>
      <c r="J269" s="103">
        <v>372.59</v>
      </c>
    </row>
    <row r="270" spans="1:10" ht="24" thickTop="1">
      <c r="A270" s="153">
        <v>24205</v>
      </c>
      <c r="B270" s="154">
        <v>13</v>
      </c>
      <c r="C270" s="155">
        <v>85.2725</v>
      </c>
      <c r="D270" s="155">
        <v>85.275</v>
      </c>
      <c r="E270" s="155">
        <f t="shared" si="35"/>
        <v>0.002500000000011937</v>
      </c>
      <c r="F270" s="115">
        <f t="shared" si="36"/>
        <v>9.652136983174152</v>
      </c>
      <c r="G270" s="66">
        <f t="shared" si="37"/>
        <v>259.01</v>
      </c>
      <c r="H270" s="154">
        <v>1</v>
      </c>
      <c r="I270" s="156">
        <v>809.26</v>
      </c>
      <c r="J270" s="156">
        <v>550.25</v>
      </c>
    </row>
    <row r="271" spans="1:10" ht="23.25">
      <c r="A271" s="153"/>
      <c r="B271" s="154">
        <v>14</v>
      </c>
      <c r="C271" s="155">
        <v>87.757</v>
      </c>
      <c r="D271" s="155">
        <v>87.759</v>
      </c>
      <c r="E271" s="155">
        <f t="shared" si="35"/>
        <v>0.001999999999995339</v>
      </c>
      <c r="F271" s="115">
        <f t="shared" si="36"/>
        <v>6.0494237923696765</v>
      </c>
      <c r="G271" s="66">
        <f t="shared" si="37"/>
        <v>330.61</v>
      </c>
      <c r="H271" s="154">
        <v>2</v>
      </c>
      <c r="I271" s="156">
        <v>679.25</v>
      </c>
      <c r="J271" s="156">
        <v>348.64</v>
      </c>
    </row>
    <row r="272" spans="1:10" ht="23.25">
      <c r="A272" s="153"/>
      <c r="B272" s="154">
        <v>15</v>
      </c>
      <c r="C272" s="155">
        <v>86.9818</v>
      </c>
      <c r="D272" s="155">
        <v>86.9829</v>
      </c>
      <c r="E272" s="155">
        <f t="shared" si="35"/>
        <v>0.0010999999999938836</v>
      </c>
      <c r="F272" s="115">
        <f t="shared" si="36"/>
        <v>3.735397989655948</v>
      </c>
      <c r="G272" s="66">
        <f t="shared" si="37"/>
        <v>294.48</v>
      </c>
      <c r="H272" s="154">
        <v>3</v>
      </c>
      <c r="I272" s="156">
        <v>875.33</v>
      </c>
      <c r="J272" s="156">
        <v>580.85</v>
      </c>
    </row>
    <row r="273" spans="1:10" ht="23.25">
      <c r="A273" s="153">
        <v>24236</v>
      </c>
      <c r="B273" s="154">
        <v>31</v>
      </c>
      <c r="C273" s="155">
        <v>90.6994</v>
      </c>
      <c r="D273" s="155">
        <v>90.7043</v>
      </c>
      <c r="E273" s="155">
        <f t="shared" si="35"/>
        <v>0.004900000000006344</v>
      </c>
      <c r="F273" s="115">
        <f t="shared" si="36"/>
        <v>16.386863754954</v>
      </c>
      <c r="G273" s="66">
        <f t="shared" si="37"/>
        <v>299.0199999999999</v>
      </c>
      <c r="H273" s="154">
        <v>4</v>
      </c>
      <c r="I273" s="156">
        <v>795.06</v>
      </c>
      <c r="J273" s="156">
        <v>496.04</v>
      </c>
    </row>
    <row r="274" spans="1:10" ht="23.25">
      <c r="A274" s="153"/>
      <c r="B274" s="154">
        <v>32</v>
      </c>
      <c r="C274" s="155">
        <v>83.9719</v>
      </c>
      <c r="D274" s="155">
        <v>83.9786</v>
      </c>
      <c r="E274" s="155">
        <f t="shared" si="35"/>
        <v>0.006699999999995043</v>
      </c>
      <c r="F274" s="115">
        <f t="shared" si="36"/>
        <v>23.34657467417605</v>
      </c>
      <c r="G274" s="66">
        <f t="shared" si="37"/>
        <v>286.98</v>
      </c>
      <c r="H274" s="154">
        <v>5</v>
      </c>
      <c r="I274" s="156">
        <v>818.79</v>
      </c>
      <c r="J274" s="156">
        <v>531.81</v>
      </c>
    </row>
    <row r="275" spans="1:10" ht="23.25">
      <c r="A275" s="153"/>
      <c r="B275" s="154">
        <v>33</v>
      </c>
      <c r="C275" s="155">
        <v>89.0832</v>
      </c>
      <c r="D275" s="155">
        <v>89.0891</v>
      </c>
      <c r="E275" s="155">
        <f t="shared" si="35"/>
        <v>0.005899999999996908</v>
      </c>
      <c r="F275" s="115">
        <f t="shared" si="36"/>
        <v>17.99164455828045</v>
      </c>
      <c r="G275" s="66">
        <f t="shared" si="37"/>
        <v>327.93</v>
      </c>
      <c r="H275" s="154">
        <v>6</v>
      </c>
      <c r="I275" s="156">
        <v>705.77</v>
      </c>
      <c r="J275" s="156">
        <v>377.84</v>
      </c>
    </row>
    <row r="276" spans="1:10" ht="23.25">
      <c r="A276" s="153">
        <v>24243</v>
      </c>
      <c r="B276" s="154">
        <v>34</v>
      </c>
      <c r="C276" s="155">
        <v>85.5773</v>
      </c>
      <c r="D276" s="155">
        <v>85.5928</v>
      </c>
      <c r="E276" s="155">
        <f t="shared" si="35"/>
        <v>0.015500000000002956</v>
      </c>
      <c r="F276" s="115">
        <f t="shared" si="36"/>
        <v>53.34893646314779</v>
      </c>
      <c r="G276" s="66">
        <f t="shared" si="37"/>
        <v>290.53999999999996</v>
      </c>
      <c r="H276" s="154">
        <v>7</v>
      </c>
      <c r="I276" s="156">
        <v>825.91</v>
      </c>
      <c r="J276" s="156">
        <v>535.37</v>
      </c>
    </row>
    <row r="277" spans="1:10" ht="23.25">
      <c r="A277" s="153"/>
      <c r="B277" s="154">
        <v>35</v>
      </c>
      <c r="C277" s="155">
        <v>87.4884</v>
      </c>
      <c r="D277" s="155">
        <v>87.5066</v>
      </c>
      <c r="E277" s="155">
        <f t="shared" si="35"/>
        <v>0.01820000000000732</v>
      </c>
      <c r="F277" s="115">
        <f t="shared" si="36"/>
        <v>53.962700507033894</v>
      </c>
      <c r="G277" s="66">
        <f t="shared" si="37"/>
        <v>337.27</v>
      </c>
      <c r="H277" s="154">
        <v>8</v>
      </c>
      <c r="I277" s="156">
        <v>821.49</v>
      </c>
      <c r="J277" s="156">
        <v>484.22</v>
      </c>
    </row>
    <row r="278" spans="1:10" ht="23.25">
      <c r="A278" s="153"/>
      <c r="B278" s="154">
        <v>36</v>
      </c>
      <c r="C278" s="155">
        <v>90.6274</v>
      </c>
      <c r="D278" s="155">
        <v>90.6431</v>
      </c>
      <c r="E278" s="155">
        <f t="shared" si="35"/>
        <v>0.015700000000009595</v>
      </c>
      <c r="F278" s="115">
        <f t="shared" si="36"/>
        <v>50.850202429180875</v>
      </c>
      <c r="G278" s="66">
        <f t="shared" si="37"/>
        <v>308.75</v>
      </c>
      <c r="H278" s="154">
        <v>9</v>
      </c>
      <c r="I278" s="156">
        <v>730.51</v>
      </c>
      <c r="J278" s="156">
        <v>421.76</v>
      </c>
    </row>
    <row r="279" spans="1:10" ht="23.25">
      <c r="A279" s="153">
        <v>24279</v>
      </c>
      <c r="B279" s="154">
        <v>31</v>
      </c>
      <c r="C279" s="155">
        <v>90.7422</v>
      </c>
      <c r="D279" s="155">
        <v>90.7532</v>
      </c>
      <c r="E279" s="155">
        <f t="shared" si="35"/>
        <v>0.01100000000000989</v>
      </c>
      <c r="F279" s="115">
        <f t="shared" si="36"/>
        <v>32.616753150511165</v>
      </c>
      <c r="G279" s="66">
        <f t="shared" si="37"/>
        <v>337.25</v>
      </c>
      <c r="H279" s="154">
        <v>10</v>
      </c>
      <c r="I279" s="156">
        <v>816.24</v>
      </c>
      <c r="J279" s="156">
        <v>478.99</v>
      </c>
    </row>
    <row r="280" spans="1:10" ht="23.25">
      <c r="A280" s="153"/>
      <c r="B280" s="154">
        <v>32</v>
      </c>
      <c r="C280" s="155">
        <v>84.0216</v>
      </c>
      <c r="D280" s="155">
        <v>84.0376</v>
      </c>
      <c r="E280" s="155">
        <f t="shared" si="35"/>
        <v>0.015999999999991132</v>
      </c>
      <c r="F280" s="115">
        <f t="shared" si="36"/>
        <v>50.503456330264605</v>
      </c>
      <c r="G280" s="66">
        <f t="shared" si="37"/>
        <v>316.81000000000006</v>
      </c>
      <c r="H280" s="154">
        <v>11</v>
      </c>
      <c r="I280" s="156">
        <v>718.71</v>
      </c>
      <c r="J280" s="156">
        <v>401.9</v>
      </c>
    </row>
    <row r="281" spans="1:10" ht="23.25">
      <c r="A281" s="153"/>
      <c r="B281" s="154">
        <v>33</v>
      </c>
      <c r="C281" s="155">
        <v>89.1386</v>
      </c>
      <c r="D281" s="155">
        <v>89.1486</v>
      </c>
      <c r="E281" s="155">
        <f t="shared" si="35"/>
        <v>0.010000000000005116</v>
      </c>
      <c r="F281" s="115">
        <f t="shared" si="36"/>
        <v>32.97391763117063</v>
      </c>
      <c r="G281" s="66">
        <f t="shared" si="37"/>
        <v>303.27</v>
      </c>
      <c r="H281" s="154">
        <v>12</v>
      </c>
      <c r="I281" s="156">
        <v>855.26</v>
      </c>
      <c r="J281" s="156">
        <v>551.99</v>
      </c>
    </row>
    <row r="282" spans="1:10" ht="23.25">
      <c r="A282" s="153">
        <v>24294</v>
      </c>
      <c r="B282" s="154">
        <v>13</v>
      </c>
      <c r="C282" s="155">
        <v>85.3015</v>
      </c>
      <c r="D282" s="155">
        <v>85.3431</v>
      </c>
      <c r="E282" s="155">
        <f t="shared" si="35"/>
        <v>0.041600000000002524</v>
      </c>
      <c r="F282" s="115">
        <f t="shared" si="36"/>
        <v>127.32225384875133</v>
      </c>
      <c r="G282" s="66">
        <f t="shared" si="37"/>
        <v>326.73</v>
      </c>
      <c r="H282" s="154">
        <v>13</v>
      </c>
      <c r="I282" s="156">
        <v>694.62</v>
      </c>
      <c r="J282" s="156">
        <v>367.89</v>
      </c>
    </row>
    <row r="283" spans="1:10" ht="23.25">
      <c r="A283" s="153"/>
      <c r="B283" s="154">
        <v>14</v>
      </c>
      <c r="C283" s="155">
        <v>87.792</v>
      </c>
      <c r="D283" s="155">
        <v>87.8222</v>
      </c>
      <c r="E283" s="155">
        <f t="shared" si="35"/>
        <v>0.030199999999993565</v>
      </c>
      <c r="F283" s="115">
        <f t="shared" si="36"/>
        <v>108.29030407341352</v>
      </c>
      <c r="G283" s="66">
        <f t="shared" si="37"/>
        <v>278.88</v>
      </c>
      <c r="H283" s="154">
        <v>14</v>
      </c>
      <c r="I283" s="156">
        <v>831.7</v>
      </c>
      <c r="J283" s="156">
        <v>552.82</v>
      </c>
    </row>
    <row r="284" spans="1:10" ht="23.25">
      <c r="A284" s="153"/>
      <c r="B284" s="154">
        <v>15</v>
      </c>
      <c r="C284" s="155">
        <v>87.0001</v>
      </c>
      <c r="D284" s="155">
        <v>87.0347</v>
      </c>
      <c r="E284" s="155">
        <f t="shared" si="35"/>
        <v>0.03459999999999752</v>
      </c>
      <c r="F284" s="115">
        <f t="shared" si="36"/>
        <v>114.36504263898169</v>
      </c>
      <c r="G284" s="66">
        <f t="shared" si="37"/>
        <v>302.53999999999996</v>
      </c>
      <c r="H284" s="154">
        <v>15</v>
      </c>
      <c r="I284" s="156">
        <v>736.55</v>
      </c>
      <c r="J284" s="156">
        <v>434.01</v>
      </c>
    </row>
    <row r="285" spans="1:10" ht="23.25">
      <c r="A285" s="153">
        <v>24299</v>
      </c>
      <c r="B285" s="154">
        <v>16</v>
      </c>
      <c r="C285" s="155">
        <v>85.6747</v>
      </c>
      <c r="D285" s="155">
        <v>85.685</v>
      </c>
      <c r="E285" s="155">
        <f t="shared" si="35"/>
        <v>0.010300000000000864</v>
      </c>
      <c r="F285" s="115">
        <f t="shared" si="36"/>
        <v>40.46356315066141</v>
      </c>
      <c r="G285" s="66">
        <f t="shared" si="37"/>
        <v>254.55000000000007</v>
      </c>
      <c r="H285" s="154">
        <v>16</v>
      </c>
      <c r="I285" s="156">
        <v>822.2</v>
      </c>
      <c r="J285" s="156">
        <v>567.65</v>
      </c>
    </row>
    <row r="286" spans="1:10" ht="23.25">
      <c r="A286" s="153"/>
      <c r="B286" s="154">
        <v>17</v>
      </c>
      <c r="C286" s="155">
        <v>85.0231</v>
      </c>
      <c r="D286" s="155">
        <v>85.036</v>
      </c>
      <c r="E286" s="155">
        <f t="shared" si="35"/>
        <v>0.01290000000000191</v>
      </c>
      <c r="F286" s="115">
        <f t="shared" si="36"/>
        <v>41.452442159389165</v>
      </c>
      <c r="G286" s="66">
        <f t="shared" si="37"/>
        <v>311.20000000000005</v>
      </c>
      <c r="H286" s="154">
        <v>17</v>
      </c>
      <c r="I286" s="156">
        <v>800.48</v>
      </c>
      <c r="J286" s="156">
        <v>489.28</v>
      </c>
    </row>
    <row r="287" spans="1:10" ht="23.25">
      <c r="A287" s="153"/>
      <c r="B287" s="154">
        <v>18</v>
      </c>
      <c r="C287" s="155">
        <v>86.821</v>
      </c>
      <c r="D287" s="155">
        <v>86.8326</v>
      </c>
      <c r="E287" s="155">
        <f t="shared" si="35"/>
        <v>0.011600000000001387</v>
      </c>
      <c r="F287" s="115">
        <f t="shared" si="36"/>
        <v>33.98968588842413</v>
      </c>
      <c r="G287" s="66">
        <f t="shared" si="37"/>
        <v>341.28000000000003</v>
      </c>
      <c r="H287" s="154">
        <v>18</v>
      </c>
      <c r="I287" s="156">
        <v>710.71</v>
      </c>
      <c r="J287" s="156">
        <v>369.43</v>
      </c>
    </row>
    <row r="288" spans="1:10" ht="23.25">
      <c r="A288" s="153">
        <v>24307</v>
      </c>
      <c r="B288" s="154">
        <v>19</v>
      </c>
      <c r="C288" s="155">
        <v>86.203</v>
      </c>
      <c r="D288" s="155">
        <v>86.2146</v>
      </c>
      <c r="E288" s="155">
        <f t="shared" si="35"/>
        <v>0.011600000000001387</v>
      </c>
      <c r="F288" s="115">
        <f t="shared" si="36"/>
        <v>37.25351660351142</v>
      </c>
      <c r="G288" s="66">
        <f t="shared" si="37"/>
        <v>311.38</v>
      </c>
      <c r="H288" s="154">
        <v>19</v>
      </c>
      <c r="I288" s="156">
        <v>689.77</v>
      </c>
      <c r="J288" s="156">
        <v>378.39</v>
      </c>
    </row>
    <row r="289" spans="1:10" ht="23.25">
      <c r="A289" s="153"/>
      <c r="B289" s="154">
        <v>20</v>
      </c>
      <c r="C289" s="155">
        <v>87.4915</v>
      </c>
      <c r="D289" s="155">
        <v>87.498</v>
      </c>
      <c r="E289" s="155">
        <f t="shared" si="35"/>
        <v>0.006500000000002615</v>
      </c>
      <c r="F289" s="115">
        <f t="shared" si="36"/>
        <v>20.831330320810867</v>
      </c>
      <c r="G289" s="66">
        <f t="shared" si="37"/>
        <v>312.03</v>
      </c>
      <c r="H289" s="154">
        <v>20</v>
      </c>
      <c r="I289" s="156">
        <v>798.4</v>
      </c>
      <c r="J289" s="156">
        <v>486.37</v>
      </c>
    </row>
    <row r="290" spans="1:10" ht="23.25">
      <c r="A290" s="153"/>
      <c r="B290" s="154">
        <v>21</v>
      </c>
      <c r="C290" s="155">
        <v>90.0575</v>
      </c>
      <c r="D290" s="155">
        <v>90.0646</v>
      </c>
      <c r="E290" s="155">
        <f t="shared" si="35"/>
        <v>0.007099999999994111</v>
      </c>
      <c r="F290" s="115">
        <f t="shared" si="36"/>
        <v>23.004892589813405</v>
      </c>
      <c r="G290" s="66">
        <f t="shared" si="37"/>
        <v>308.63</v>
      </c>
      <c r="H290" s="154">
        <v>21</v>
      </c>
      <c r="I290" s="156">
        <v>747.37</v>
      </c>
      <c r="J290" s="156">
        <v>438.74</v>
      </c>
    </row>
    <row r="291" spans="1:10" ht="23.25">
      <c r="A291" s="153">
        <v>24321</v>
      </c>
      <c r="B291" s="154">
        <v>31</v>
      </c>
      <c r="C291" s="155">
        <v>90.775</v>
      </c>
      <c r="D291" s="155">
        <v>90.7833</v>
      </c>
      <c r="E291" s="155">
        <f t="shared" si="35"/>
        <v>0.008299999999991314</v>
      </c>
      <c r="F291" s="115">
        <f t="shared" si="36"/>
        <v>29.169888240638628</v>
      </c>
      <c r="G291" s="66">
        <f t="shared" si="37"/>
        <v>284.53999999999996</v>
      </c>
      <c r="H291" s="154">
        <v>22</v>
      </c>
      <c r="I291" s="156">
        <v>816.43</v>
      </c>
      <c r="J291" s="156">
        <v>531.89</v>
      </c>
    </row>
    <row r="292" spans="1:10" ht="23.25">
      <c r="A292" s="153"/>
      <c r="B292" s="154">
        <v>32</v>
      </c>
      <c r="C292" s="155">
        <v>84.046</v>
      </c>
      <c r="D292" s="155">
        <v>84.0537</v>
      </c>
      <c r="E292" s="155">
        <f t="shared" si="35"/>
        <v>0.007699999999999818</v>
      </c>
      <c r="F292" s="115">
        <f t="shared" si="36"/>
        <v>26.750972762645286</v>
      </c>
      <c r="G292" s="66">
        <f t="shared" si="37"/>
        <v>287.84</v>
      </c>
      <c r="H292" s="154">
        <v>23</v>
      </c>
      <c r="I292" s="156">
        <v>766.77</v>
      </c>
      <c r="J292" s="156">
        <v>478.93</v>
      </c>
    </row>
    <row r="293" spans="1:10" ht="23.25">
      <c r="A293" s="153"/>
      <c r="B293" s="154">
        <v>33</v>
      </c>
      <c r="C293" s="155">
        <v>89.111</v>
      </c>
      <c r="D293" s="155">
        <v>89.119</v>
      </c>
      <c r="E293" s="155">
        <f t="shared" si="35"/>
        <v>0.007999999999995566</v>
      </c>
      <c r="F293" s="115">
        <f t="shared" si="36"/>
        <v>29.81736861720301</v>
      </c>
      <c r="G293" s="66">
        <f t="shared" si="37"/>
        <v>268.29999999999995</v>
      </c>
      <c r="H293" s="154">
        <v>24</v>
      </c>
      <c r="I293" s="156">
        <v>810.65</v>
      </c>
      <c r="J293" s="156">
        <v>542.35</v>
      </c>
    </row>
    <row r="294" spans="1:10" ht="23.25">
      <c r="A294" s="153">
        <v>24326</v>
      </c>
      <c r="B294" s="154">
        <v>34</v>
      </c>
      <c r="C294" s="155">
        <v>85.6377</v>
      </c>
      <c r="D294" s="155">
        <v>85.6452</v>
      </c>
      <c r="E294" s="155">
        <f t="shared" si="35"/>
        <v>0.00750000000000739</v>
      </c>
      <c r="F294" s="115">
        <f t="shared" si="36"/>
        <v>27.60397497242323</v>
      </c>
      <c r="G294" s="66">
        <f t="shared" si="37"/>
        <v>271.69999999999993</v>
      </c>
      <c r="H294" s="154">
        <v>25</v>
      </c>
      <c r="I294" s="156">
        <v>820.15</v>
      </c>
      <c r="J294" s="156">
        <v>548.45</v>
      </c>
    </row>
    <row r="295" spans="1:10" ht="23.25">
      <c r="A295" s="153"/>
      <c r="B295" s="154">
        <v>35</v>
      </c>
      <c r="C295" s="155">
        <v>87.5496</v>
      </c>
      <c r="D295" s="155">
        <v>87.5524</v>
      </c>
      <c r="E295" s="155">
        <f t="shared" si="35"/>
        <v>0.0028000000000076852</v>
      </c>
      <c r="F295" s="115">
        <f t="shared" si="36"/>
        <v>10.464160251168567</v>
      </c>
      <c r="G295" s="66">
        <f t="shared" si="37"/>
        <v>267.58000000000004</v>
      </c>
      <c r="H295" s="154">
        <v>26</v>
      </c>
      <c r="I295" s="156">
        <v>791.83</v>
      </c>
      <c r="J295" s="156">
        <v>524.25</v>
      </c>
    </row>
    <row r="296" spans="1:10" ht="23.25">
      <c r="A296" s="153"/>
      <c r="B296" s="154">
        <v>36</v>
      </c>
      <c r="C296" s="155">
        <v>90.7201</v>
      </c>
      <c r="D296" s="155">
        <v>90.7252</v>
      </c>
      <c r="E296" s="155">
        <f t="shared" si="35"/>
        <v>0.005099999999998772</v>
      </c>
      <c r="F296" s="115">
        <f t="shared" si="36"/>
        <v>19.782777346775692</v>
      </c>
      <c r="G296" s="66">
        <f t="shared" si="37"/>
        <v>257.79999999999995</v>
      </c>
      <c r="H296" s="154">
        <v>27</v>
      </c>
      <c r="I296" s="156">
        <v>819.99</v>
      </c>
      <c r="J296" s="156">
        <v>562.19</v>
      </c>
    </row>
    <row r="297" spans="1:10" ht="23.25">
      <c r="A297" s="153">
        <v>24355</v>
      </c>
      <c r="B297" s="154">
        <v>7</v>
      </c>
      <c r="C297" s="155">
        <v>86.4274</v>
      </c>
      <c r="D297" s="155">
        <v>86.477</v>
      </c>
      <c r="E297" s="155">
        <f t="shared" si="35"/>
        <v>0.04959999999999809</v>
      </c>
      <c r="F297" s="115">
        <f t="shared" si="36"/>
        <v>134.0504310694254</v>
      </c>
      <c r="G297" s="66">
        <f t="shared" si="37"/>
        <v>370.01</v>
      </c>
      <c r="H297" s="154">
        <v>28</v>
      </c>
      <c r="I297" s="156">
        <v>739.41</v>
      </c>
      <c r="J297" s="156">
        <v>369.4</v>
      </c>
    </row>
    <row r="298" spans="1:10" ht="23.25">
      <c r="A298" s="153"/>
      <c r="B298" s="154">
        <v>8</v>
      </c>
      <c r="C298" s="155">
        <v>84.8592</v>
      </c>
      <c r="D298" s="155">
        <v>84.9199</v>
      </c>
      <c r="E298" s="155">
        <f t="shared" si="35"/>
        <v>0.06069999999999709</v>
      </c>
      <c r="F298" s="115">
        <f t="shared" si="36"/>
        <v>181.55714413901563</v>
      </c>
      <c r="G298" s="66">
        <f t="shared" si="37"/>
        <v>334.33</v>
      </c>
      <c r="H298" s="154">
        <v>29</v>
      </c>
      <c r="I298" s="156">
        <v>695.5</v>
      </c>
      <c r="J298" s="156">
        <v>361.17</v>
      </c>
    </row>
    <row r="299" spans="1:10" ht="23.25">
      <c r="A299" s="153"/>
      <c r="B299" s="154">
        <v>9</v>
      </c>
      <c r="C299" s="155">
        <v>86.5898</v>
      </c>
      <c r="D299" s="155">
        <v>86.6365</v>
      </c>
      <c r="E299" s="155">
        <f t="shared" si="35"/>
        <v>0.046700000000001296</v>
      </c>
      <c r="F299" s="115">
        <f t="shared" si="36"/>
        <v>153.50228445584358</v>
      </c>
      <c r="G299" s="66">
        <f t="shared" si="37"/>
        <v>304.23</v>
      </c>
      <c r="H299" s="154">
        <v>30</v>
      </c>
      <c r="I299" s="156">
        <v>845</v>
      </c>
      <c r="J299" s="156">
        <v>540.77</v>
      </c>
    </row>
    <row r="300" spans="1:10" ht="23.25">
      <c r="A300" s="153">
        <v>24362</v>
      </c>
      <c r="B300" s="154">
        <v>10</v>
      </c>
      <c r="C300" s="155">
        <v>85.1278</v>
      </c>
      <c r="D300" s="155">
        <v>85.1621</v>
      </c>
      <c r="E300" s="155">
        <f t="shared" si="35"/>
        <v>0.034300000000001774</v>
      </c>
      <c r="F300" s="115">
        <f t="shared" si="36"/>
        <v>102.82699283509243</v>
      </c>
      <c r="G300" s="66">
        <f t="shared" si="37"/>
        <v>333.56999999999994</v>
      </c>
      <c r="H300" s="154">
        <v>31</v>
      </c>
      <c r="I300" s="156">
        <v>822.81</v>
      </c>
      <c r="J300" s="156">
        <v>489.24</v>
      </c>
    </row>
    <row r="301" spans="1:10" ht="23.25">
      <c r="A301" s="153"/>
      <c r="B301" s="154">
        <v>11</v>
      </c>
      <c r="C301" s="155">
        <v>86.1228</v>
      </c>
      <c r="D301" s="155">
        <v>86.1622</v>
      </c>
      <c r="E301" s="155">
        <f t="shared" si="35"/>
        <v>0.039400000000000546</v>
      </c>
      <c r="F301" s="115">
        <f t="shared" si="36"/>
        <v>114.96265172735922</v>
      </c>
      <c r="G301" s="66">
        <f t="shared" si="37"/>
        <v>342.71999999999997</v>
      </c>
      <c r="H301" s="154">
        <v>32</v>
      </c>
      <c r="I301" s="156">
        <v>710.56</v>
      </c>
      <c r="J301" s="156">
        <v>367.84</v>
      </c>
    </row>
    <row r="302" spans="1:10" ht="23.25">
      <c r="A302" s="153"/>
      <c r="B302" s="154">
        <v>12</v>
      </c>
      <c r="C302" s="155">
        <v>84.8637</v>
      </c>
      <c r="D302" s="155">
        <v>84.9011</v>
      </c>
      <c r="E302" s="155">
        <f t="shared" si="35"/>
        <v>0.03740000000000521</v>
      </c>
      <c r="F302" s="115">
        <f t="shared" si="36"/>
        <v>120.5168691393201</v>
      </c>
      <c r="G302" s="66">
        <f t="shared" si="37"/>
        <v>310.33000000000004</v>
      </c>
      <c r="H302" s="154">
        <v>33</v>
      </c>
      <c r="I302" s="156">
        <v>749.08</v>
      </c>
      <c r="J302" s="156">
        <v>438.75</v>
      </c>
    </row>
    <row r="303" spans="1:10" ht="23.25">
      <c r="A303" s="153">
        <v>24368</v>
      </c>
      <c r="B303" s="154">
        <v>13</v>
      </c>
      <c r="C303" s="155">
        <v>85.3156</v>
      </c>
      <c r="D303" s="155">
        <v>85.337</v>
      </c>
      <c r="E303" s="155">
        <f t="shared" si="35"/>
        <v>0.021399999999999864</v>
      </c>
      <c r="F303" s="115">
        <f t="shared" si="36"/>
        <v>61.68924762179262</v>
      </c>
      <c r="G303" s="66">
        <f t="shared" si="37"/>
        <v>346.90000000000003</v>
      </c>
      <c r="H303" s="154">
        <v>34</v>
      </c>
      <c r="I303" s="156">
        <v>716.35</v>
      </c>
      <c r="J303" s="156">
        <v>369.45</v>
      </c>
    </row>
    <row r="304" spans="1:10" ht="23.25">
      <c r="A304" s="153"/>
      <c r="B304" s="154">
        <v>14</v>
      </c>
      <c r="C304" s="155">
        <v>87.8125</v>
      </c>
      <c r="D304" s="155">
        <v>87.8364</v>
      </c>
      <c r="E304" s="155">
        <f t="shared" si="35"/>
        <v>0.02389999999999759</v>
      </c>
      <c r="F304" s="115">
        <f t="shared" si="36"/>
        <v>62.30610808414607</v>
      </c>
      <c r="G304" s="66">
        <f t="shared" si="37"/>
        <v>383.59000000000003</v>
      </c>
      <c r="H304" s="154">
        <v>35</v>
      </c>
      <c r="I304" s="156">
        <v>750.71</v>
      </c>
      <c r="J304" s="156">
        <v>367.12</v>
      </c>
    </row>
    <row r="305" spans="1:10" ht="23.25">
      <c r="A305" s="153"/>
      <c r="B305" s="154">
        <v>15</v>
      </c>
      <c r="C305" s="155">
        <v>87.0177</v>
      </c>
      <c r="D305" s="155">
        <v>87.0417</v>
      </c>
      <c r="E305" s="155">
        <f t="shared" si="35"/>
        <v>0.02400000000000091</v>
      </c>
      <c r="F305" s="115">
        <f t="shared" si="36"/>
        <v>75.90612941995354</v>
      </c>
      <c r="G305" s="66">
        <f t="shared" si="37"/>
        <v>316.17999999999995</v>
      </c>
      <c r="H305" s="154">
        <v>36</v>
      </c>
      <c r="I305" s="156">
        <v>755.9</v>
      </c>
      <c r="J305" s="156">
        <v>439.72</v>
      </c>
    </row>
    <row r="306" spans="1:11" ht="23.25">
      <c r="A306" s="153">
        <v>24396</v>
      </c>
      <c r="B306" s="154">
        <v>13</v>
      </c>
      <c r="C306" s="155">
        <v>85.3457</v>
      </c>
      <c r="D306" s="155">
        <v>85.5737</v>
      </c>
      <c r="E306" s="155">
        <f t="shared" si="35"/>
        <v>0.22800000000000864</v>
      </c>
      <c r="F306" s="115">
        <f t="shared" si="36"/>
        <v>706.0572277963848</v>
      </c>
      <c r="G306" s="66">
        <f t="shared" si="37"/>
        <v>322.9200000000001</v>
      </c>
      <c r="H306" s="154">
        <v>37</v>
      </c>
      <c r="I306" s="156">
        <v>840.47</v>
      </c>
      <c r="J306" s="156">
        <v>517.55</v>
      </c>
      <c r="K306" s="192">
        <v>1</v>
      </c>
    </row>
    <row r="307" spans="1:10" ht="23.25">
      <c r="A307" s="153"/>
      <c r="B307" s="154">
        <v>14</v>
      </c>
      <c r="C307" s="155">
        <v>87.831</v>
      </c>
      <c r="D307" s="155">
        <v>88.1721</v>
      </c>
      <c r="E307" s="155">
        <f t="shared" si="35"/>
        <v>0.3410999999999973</v>
      </c>
      <c r="F307" s="115">
        <f t="shared" si="36"/>
        <v>1097.2079258877939</v>
      </c>
      <c r="G307" s="66">
        <f t="shared" si="37"/>
        <v>310.88</v>
      </c>
      <c r="H307" s="154">
        <v>38</v>
      </c>
      <c r="I307" s="156">
        <v>893.68</v>
      </c>
      <c r="J307" s="156">
        <v>582.8</v>
      </c>
    </row>
    <row r="308" spans="1:10" ht="23.25">
      <c r="A308" s="153"/>
      <c r="B308" s="154">
        <v>15</v>
      </c>
      <c r="C308" s="155">
        <v>87.0545</v>
      </c>
      <c r="D308" s="155">
        <v>87.2432</v>
      </c>
      <c r="E308" s="155">
        <f t="shared" si="35"/>
        <v>0.1886999999999972</v>
      </c>
      <c r="F308" s="115">
        <f t="shared" si="36"/>
        <v>590.0747365458495</v>
      </c>
      <c r="G308" s="66">
        <f t="shared" si="37"/>
        <v>319.78999999999996</v>
      </c>
      <c r="H308" s="154">
        <v>39</v>
      </c>
      <c r="I308" s="156">
        <v>859.73</v>
      </c>
      <c r="J308" s="156">
        <v>539.94</v>
      </c>
    </row>
    <row r="309" spans="1:11" ht="23.25">
      <c r="A309" s="153">
        <v>24396</v>
      </c>
      <c r="B309" s="154">
        <v>16</v>
      </c>
      <c r="C309" s="155">
        <v>85.7293</v>
      </c>
      <c r="D309" s="155">
        <v>85.9431</v>
      </c>
      <c r="E309" s="155">
        <f t="shared" si="35"/>
        <v>0.2138000000000062</v>
      </c>
      <c r="F309" s="115">
        <f t="shared" si="36"/>
        <v>552.7976005791865</v>
      </c>
      <c r="G309" s="66">
        <f t="shared" si="37"/>
        <v>386.76000000000005</v>
      </c>
      <c r="H309" s="154">
        <v>40</v>
      </c>
      <c r="I309" s="156">
        <v>733.35</v>
      </c>
      <c r="J309" s="156">
        <v>346.59</v>
      </c>
      <c r="K309" s="191">
        <v>2</v>
      </c>
    </row>
    <row r="310" spans="1:10" ht="23.25">
      <c r="A310" s="153"/>
      <c r="B310" s="154">
        <v>17</v>
      </c>
      <c r="C310" s="155">
        <v>85.0858</v>
      </c>
      <c r="D310" s="155">
        <v>85.2778</v>
      </c>
      <c r="E310" s="155">
        <f t="shared" si="35"/>
        <v>0.19199999999999307</v>
      </c>
      <c r="F310" s="115">
        <f t="shared" si="36"/>
        <v>610.2987921169521</v>
      </c>
      <c r="G310" s="66">
        <f t="shared" si="37"/>
        <v>314.5999999999999</v>
      </c>
      <c r="H310" s="154">
        <v>41</v>
      </c>
      <c r="I310" s="156">
        <v>859.42</v>
      </c>
      <c r="J310" s="156">
        <v>544.82</v>
      </c>
    </row>
    <row r="311" spans="1:10" ht="23.25">
      <c r="A311" s="153"/>
      <c r="B311" s="154">
        <v>18</v>
      </c>
      <c r="C311" s="155">
        <v>86.8702</v>
      </c>
      <c r="D311" s="155">
        <v>87.0765</v>
      </c>
      <c r="E311" s="155">
        <f t="shared" si="35"/>
        <v>0.20629999999999882</v>
      </c>
      <c r="F311" s="115">
        <f t="shared" si="36"/>
        <v>638.6403739590713</v>
      </c>
      <c r="G311" s="66">
        <f t="shared" si="37"/>
        <v>323.03</v>
      </c>
      <c r="H311" s="154">
        <v>42</v>
      </c>
      <c r="I311" s="156">
        <v>688.05</v>
      </c>
      <c r="J311" s="156">
        <v>365.02</v>
      </c>
    </row>
    <row r="312" spans="1:11" ht="23.25">
      <c r="A312" s="153">
        <v>24396</v>
      </c>
      <c r="B312" s="154">
        <v>19</v>
      </c>
      <c r="C312" s="155">
        <v>86.2339</v>
      </c>
      <c r="D312" s="155">
        <v>86.3913</v>
      </c>
      <c r="E312" s="155">
        <f t="shared" si="35"/>
        <v>0.15739999999999554</v>
      </c>
      <c r="F312" s="115">
        <f t="shared" si="36"/>
        <v>396.253965057136</v>
      </c>
      <c r="G312" s="66">
        <f t="shared" si="37"/>
        <v>397.21999999999997</v>
      </c>
      <c r="H312" s="154">
        <v>43</v>
      </c>
      <c r="I312" s="156">
        <v>702.88</v>
      </c>
      <c r="J312" s="156">
        <v>305.66</v>
      </c>
      <c r="K312" s="191">
        <v>3</v>
      </c>
    </row>
    <row r="313" spans="1:10" ht="23.25">
      <c r="A313" s="153"/>
      <c r="B313" s="154">
        <v>20</v>
      </c>
      <c r="C313" s="155">
        <v>87.4953</v>
      </c>
      <c r="D313" s="155">
        <v>87.6623</v>
      </c>
      <c r="E313" s="155">
        <f t="shared" si="35"/>
        <v>0.1670000000000016</v>
      </c>
      <c r="F313" s="115">
        <f t="shared" si="36"/>
        <v>487.90463947645674</v>
      </c>
      <c r="G313" s="66">
        <f t="shared" si="37"/>
        <v>342.28</v>
      </c>
      <c r="H313" s="154">
        <v>44</v>
      </c>
      <c r="I313" s="156">
        <v>714.89</v>
      </c>
      <c r="J313" s="156">
        <v>372.61</v>
      </c>
    </row>
    <row r="314" spans="1:10" ht="23.25">
      <c r="A314" s="153"/>
      <c r="B314" s="154">
        <v>21</v>
      </c>
      <c r="C314" s="155">
        <v>90.1095</v>
      </c>
      <c r="D314" s="155">
        <v>90.221</v>
      </c>
      <c r="E314" s="155">
        <f t="shared" si="35"/>
        <v>0.1115000000000066</v>
      </c>
      <c r="F314" s="115">
        <f t="shared" si="36"/>
        <v>390.39249326006296</v>
      </c>
      <c r="G314" s="66">
        <f t="shared" si="37"/>
        <v>285.61</v>
      </c>
      <c r="H314" s="154">
        <v>45</v>
      </c>
      <c r="I314" s="156">
        <v>796.96</v>
      </c>
      <c r="J314" s="156">
        <v>511.35</v>
      </c>
    </row>
    <row r="315" spans="1:10" ht="23.25">
      <c r="A315" s="153">
        <v>24417</v>
      </c>
      <c r="B315" s="154">
        <v>16</v>
      </c>
      <c r="C315" s="155">
        <v>85.697</v>
      </c>
      <c r="D315" s="155">
        <v>85.7057</v>
      </c>
      <c r="E315" s="155">
        <f t="shared" si="35"/>
        <v>0.008699999999990382</v>
      </c>
      <c r="F315" s="115">
        <f t="shared" si="36"/>
        <v>28.446246403316707</v>
      </c>
      <c r="G315" s="66">
        <f t="shared" si="37"/>
        <v>305.84</v>
      </c>
      <c r="H315" s="154">
        <v>46</v>
      </c>
      <c r="I315" s="156">
        <v>679.91</v>
      </c>
      <c r="J315" s="156">
        <v>374.07</v>
      </c>
    </row>
    <row r="316" spans="1:10" ht="23.25">
      <c r="A316" s="153"/>
      <c r="B316" s="154">
        <v>17</v>
      </c>
      <c r="C316" s="155">
        <v>85.0826</v>
      </c>
      <c r="D316" s="155">
        <v>85.0951</v>
      </c>
      <c r="E316" s="155">
        <f t="shared" si="35"/>
        <v>0.012500000000002842</v>
      </c>
      <c r="F316" s="115">
        <f t="shared" si="36"/>
        <v>39.13342934068888</v>
      </c>
      <c r="G316" s="66">
        <f t="shared" si="37"/>
        <v>319.42</v>
      </c>
      <c r="H316" s="154">
        <v>47</v>
      </c>
      <c r="I316" s="156">
        <v>739.33</v>
      </c>
      <c r="J316" s="156">
        <v>419.91</v>
      </c>
    </row>
    <row r="317" spans="1:10" ht="23.25">
      <c r="A317" s="153"/>
      <c r="B317" s="154">
        <v>18</v>
      </c>
      <c r="C317" s="155">
        <v>86.8584</v>
      </c>
      <c r="D317" s="155">
        <v>86.8706</v>
      </c>
      <c r="E317" s="155">
        <f t="shared" si="35"/>
        <v>0.012199999999992883</v>
      </c>
      <c r="F317" s="115">
        <f t="shared" si="36"/>
        <v>36.433136236017695</v>
      </c>
      <c r="G317" s="66">
        <f t="shared" si="37"/>
        <v>334.85999999999996</v>
      </c>
      <c r="H317" s="154">
        <v>48</v>
      </c>
      <c r="I317" s="156">
        <v>703.53</v>
      </c>
      <c r="J317" s="156">
        <v>368.67</v>
      </c>
    </row>
    <row r="318" spans="1:10" ht="23.25">
      <c r="A318" s="153">
        <v>24425</v>
      </c>
      <c r="B318" s="154">
        <v>19</v>
      </c>
      <c r="C318" s="155">
        <v>86.2295</v>
      </c>
      <c r="D318" s="155">
        <v>86.2344</v>
      </c>
      <c r="E318" s="155">
        <f t="shared" si="35"/>
        <v>0.004899999999992133</v>
      </c>
      <c r="F318" s="115">
        <f t="shared" si="36"/>
        <v>15.119256996489039</v>
      </c>
      <c r="G318" s="66">
        <f t="shared" si="37"/>
        <v>324.09000000000003</v>
      </c>
      <c r="H318" s="154">
        <v>49</v>
      </c>
      <c r="I318" s="156">
        <v>685.24</v>
      </c>
      <c r="J318" s="156">
        <v>361.15</v>
      </c>
    </row>
    <row r="319" spans="1:10" ht="23.25">
      <c r="A319" s="153"/>
      <c r="B319" s="154">
        <v>20</v>
      </c>
      <c r="C319" s="155">
        <v>87.5026</v>
      </c>
      <c r="D319" s="155">
        <v>87.5097</v>
      </c>
      <c r="E319" s="155">
        <f t="shared" si="35"/>
        <v>0.007099999999994111</v>
      </c>
      <c r="F319" s="115">
        <f t="shared" si="36"/>
        <v>27.674917170119322</v>
      </c>
      <c r="G319" s="66">
        <f t="shared" si="37"/>
        <v>256.54999999999995</v>
      </c>
      <c r="H319" s="154">
        <v>50</v>
      </c>
      <c r="I319" s="156">
        <v>797.63</v>
      </c>
      <c r="J319" s="156">
        <v>541.08</v>
      </c>
    </row>
    <row r="320" spans="1:10" ht="23.25">
      <c r="A320" s="153"/>
      <c r="B320" s="154">
        <v>21</v>
      </c>
      <c r="C320" s="155">
        <v>90.1043</v>
      </c>
      <c r="D320" s="155">
        <v>90.1102</v>
      </c>
      <c r="E320" s="155">
        <f t="shared" si="35"/>
        <v>0.005900000000011119</v>
      </c>
      <c r="F320" s="115">
        <f t="shared" si="36"/>
        <v>19.827933862115607</v>
      </c>
      <c r="G320" s="66">
        <f t="shared" si="37"/>
        <v>297.55999999999995</v>
      </c>
      <c r="H320" s="154">
        <v>51</v>
      </c>
      <c r="I320" s="156">
        <v>854.75</v>
      </c>
      <c r="J320" s="156">
        <v>557.19</v>
      </c>
    </row>
    <row r="321" spans="1:10" ht="23.25">
      <c r="A321" s="153">
        <v>24433</v>
      </c>
      <c r="B321" s="154">
        <v>22</v>
      </c>
      <c r="C321" s="155">
        <v>86.2621</v>
      </c>
      <c r="D321" s="155">
        <v>86.2642</v>
      </c>
      <c r="E321" s="155">
        <f t="shared" si="35"/>
        <v>0.0020999999999986585</v>
      </c>
      <c r="F321" s="115">
        <f t="shared" si="36"/>
        <v>7.131214343923724</v>
      </c>
      <c r="G321" s="66">
        <f t="shared" si="37"/>
        <v>294.48</v>
      </c>
      <c r="H321" s="154">
        <v>52</v>
      </c>
      <c r="I321" s="156">
        <v>882.9</v>
      </c>
      <c r="J321" s="156">
        <v>588.42</v>
      </c>
    </row>
    <row r="322" spans="1:10" ht="23.25">
      <c r="A322" s="153"/>
      <c r="B322" s="154">
        <v>23</v>
      </c>
      <c r="C322" s="155">
        <v>87.7471</v>
      </c>
      <c r="D322" s="155">
        <v>87.7512</v>
      </c>
      <c r="E322" s="155">
        <f t="shared" si="35"/>
        <v>0.004099999999993997</v>
      </c>
      <c r="F322" s="115">
        <f t="shared" si="36"/>
        <v>12.927229158765284</v>
      </c>
      <c r="G322" s="66">
        <f t="shared" si="37"/>
        <v>317.15999999999997</v>
      </c>
      <c r="H322" s="154">
        <v>53</v>
      </c>
      <c r="I322" s="156">
        <v>686.51</v>
      </c>
      <c r="J322" s="156">
        <v>369.35</v>
      </c>
    </row>
    <row r="323" spans="1:10" ht="23.25">
      <c r="A323" s="153"/>
      <c r="B323" s="154">
        <v>24</v>
      </c>
      <c r="C323" s="155">
        <v>87.9437</v>
      </c>
      <c r="D323" s="155">
        <v>87.949</v>
      </c>
      <c r="E323" s="155">
        <f t="shared" si="35"/>
        <v>0.005299999999991201</v>
      </c>
      <c r="F323" s="115">
        <f t="shared" si="36"/>
        <v>18.89078984884232</v>
      </c>
      <c r="G323" s="66">
        <f t="shared" si="37"/>
        <v>280.55999999999995</v>
      </c>
      <c r="H323" s="154">
        <v>54</v>
      </c>
      <c r="I323" s="156">
        <v>829.8</v>
      </c>
      <c r="J323" s="156">
        <v>549.24</v>
      </c>
    </row>
    <row r="324" spans="1:10" ht="23.25">
      <c r="A324" s="153">
        <v>24456</v>
      </c>
      <c r="B324" s="154">
        <v>22</v>
      </c>
      <c r="C324" s="155">
        <v>86.2355</v>
      </c>
      <c r="D324" s="155">
        <v>86.2418</v>
      </c>
      <c r="E324" s="155">
        <f t="shared" si="35"/>
        <v>0.0062999999999959755</v>
      </c>
      <c r="F324" s="115">
        <f t="shared" si="36"/>
        <v>22.082018927430692</v>
      </c>
      <c r="G324" s="66">
        <f t="shared" si="37"/>
        <v>285.29999999999995</v>
      </c>
      <c r="H324" s="154">
        <v>55</v>
      </c>
      <c r="I324" s="156">
        <v>823.15</v>
      </c>
      <c r="J324" s="156">
        <v>537.85</v>
      </c>
    </row>
    <row r="325" spans="1:10" ht="23.25">
      <c r="A325" s="153"/>
      <c r="B325" s="154">
        <v>23</v>
      </c>
      <c r="C325" s="155">
        <v>87.7199</v>
      </c>
      <c r="D325" s="155">
        <v>87.7249</v>
      </c>
      <c r="E325" s="155">
        <f t="shared" si="35"/>
        <v>0.005000000000009663</v>
      </c>
      <c r="F325" s="115">
        <f t="shared" si="36"/>
        <v>15.153811183541944</v>
      </c>
      <c r="G325" s="66">
        <f t="shared" si="37"/>
        <v>329.94999999999993</v>
      </c>
      <c r="H325" s="154">
        <v>56</v>
      </c>
      <c r="I325" s="156">
        <v>635.55</v>
      </c>
      <c r="J325" s="156">
        <v>305.6</v>
      </c>
    </row>
    <row r="326" spans="1:10" ht="23.25">
      <c r="A326" s="153"/>
      <c r="B326" s="154">
        <v>24</v>
      </c>
      <c r="C326" s="155">
        <v>87.9452</v>
      </c>
      <c r="D326" s="155">
        <v>87.9498</v>
      </c>
      <c r="E326" s="155">
        <f t="shared" si="35"/>
        <v>0.004599999999996385</v>
      </c>
      <c r="F326" s="115">
        <f t="shared" si="36"/>
        <v>15.78098734089123</v>
      </c>
      <c r="G326" s="66">
        <f t="shared" si="37"/>
        <v>291.49</v>
      </c>
      <c r="H326" s="154">
        <v>57</v>
      </c>
      <c r="I326" s="156">
        <v>808.96</v>
      </c>
      <c r="J326" s="156">
        <v>517.47</v>
      </c>
    </row>
    <row r="327" spans="1:10" ht="23.25">
      <c r="A327" s="153">
        <v>24481</v>
      </c>
      <c r="B327" s="154">
        <v>13</v>
      </c>
      <c r="C327" s="155">
        <v>85.3666</v>
      </c>
      <c r="D327" s="155">
        <v>85.368</v>
      </c>
      <c r="E327" s="155">
        <f t="shared" si="35"/>
        <v>0.0013999999999896318</v>
      </c>
      <c r="F327" s="115">
        <f t="shared" si="36"/>
        <v>4.537499189698683</v>
      </c>
      <c r="G327" s="66">
        <f t="shared" si="37"/>
        <v>308.54</v>
      </c>
      <c r="H327" s="154">
        <v>58</v>
      </c>
      <c r="I327" s="156">
        <v>610.71</v>
      </c>
      <c r="J327" s="156">
        <v>302.17</v>
      </c>
    </row>
    <row r="328" spans="1:10" ht="23.25">
      <c r="A328" s="153"/>
      <c r="B328" s="154">
        <v>14</v>
      </c>
      <c r="C328" s="155">
        <v>87.8552</v>
      </c>
      <c r="D328" s="155">
        <v>87.8588</v>
      </c>
      <c r="E328" s="155">
        <f t="shared" si="35"/>
        <v>0.0036000000000058208</v>
      </c>
      <c r="F328" s="115">
        <f t="shared" si="36"/>
        <v>11.66785505933046</v>
      </c>
      <c r="G328" s="66">
        <f t="shared" si="37"/>
        <v>308.5400000000001</v>
      </c>
      <c r="H328" s="154">
        <v>59</v>
      </c>
      <c r="I328" s="156">
        <v>842.82</v>
      </c>
      <c r="J328" s="156">
        <v>534.28</v>
      </c>
    </row>
    <row r="329" spans="1:10" ht="23.25">
      <c r="A329" s="153"/>
      <c r="B329" s="154">
        <v>15</v>
      </c>
      <c r="C329" s="155">
        <v>87.0636</v>
      </c>
      <c r="D329" s="155">
        <v>87.0667</v>
      </c>
      <c r="E329" s="155">
        <f t="shared" si="35"/>
        <v>0.0031000000000034333</v>
      </c>
      <c r="F329" s="115">
        <f t="shared" si="36"/>
        <v>10.593944364716812</v>
      </c>
      <c r="G329" s="66">
        <f t="shared" si="37"/>
        <v>292.62</v>
      </c>
      <c r="H329" s="154">
        <v>60</v>
      </c>
      <c r="I329" s="156">
        <v>795.49</v>
      </c>
      <c r="J329" s="156">
        <v>502.87</v>
      </c>
    </row>
    <row r="330" spans="1:10" ht="23.25">
      <c r="A330" s="153">
        <v>24525</v>
      </c>
      <c r="B330" s="154">
        <v>31</v>
      </c>
      <c r="C330" s="155">
        <v>90.7609</v>
      </c>
      <c r="D330" s="155">
        <v>90.7692</v>
      </c>
      <c r="E330" s="155">
        <f t="shared" si="35"/>
        <v>0.008299999999991314</v>
      </c>
      <c r="F330" s="115">
        <f t="shared" si="36"/>
        <v>27.076401122174307</v>
      </c>
      <c r="G330" s="66">
        <f t="shared" si="37"/>
        <v>306.5400000000001</v>
      </c>
      <c r="H330" s="154">
        <v>61</v>
      </c>
      <c r="I330" s="156">
        <v>818.72</v>
      </c>
      <c r="J330" s="156">
        <v>512.18</v>
      </c>
    </row>
    <row r="331" spans="1:10" ht="23.25">
      <c r="A331" s="153"/>
      <c r="B331" s="154">
        <v>32</v>
      </c>
      <c r="C331" s="155">
        <v>84.0354</v>
      </c>
      <c r="D331" s="155">
        <v>84.043</v>
      </c>
      <c r="E331" s="155">
        <f t="shared" si="35"/>
        <v>0.007600000000010709</v>
      </c>
      <c r="F331" s="115">
        <f t="shared" si="36"/>
        <v>21.702504354809417</v>
      </c>
      <c r="G331" s="66">
        <f t="shared" si="37"/>
        <v>350.19</v>
      </c>
      <c r="H331" s="154">
        <v>62</v>
      </c>
      <c r="I331" s="156">
        <v>722.78</v>
      </c>
      <c r="J331" s="156">
        <v>372.59</v>
      </c>
    </row>
    <row r="332" spans="1:10" ht="23.25">
      <c r="A332" s="153"/>
      <c r="B332" s="154">
        <v>33</v>
      </c>
      <c r="C332" s="155">
        <v>89.122</v>
      </c>
      <c r="D332" s="155">
        <v>89.1306</v>
      </c>
      <c r="E332" s="155">
        <f t="shared" si="35"/>
        <v>0.008600000000001273</v>
      </c>
      <c r="F332" s="115">
        <f t="shared" si="36"/>
        <v>25.83047996636413</v>
      </c>
      <c r="G332" s="66">
        <f t="shared" si="37"/>
        <v>332.94</v>
      </c>
      <c r="H332" s="154">
        <v>63</v>
      </c>
      <c r="I332" s="156">
        <v>686.74</v>
      </c>
      <c r="J332" s="156">
        <v>353.8</v>
      </c>
    </row>
    <row r="333" spans="1:10" ht="23.25">
      <c r="A333" s="153">
        <v>24536</v>
      </c>
      <c r="B333" s="154">
        <v>4</v>
      </c>
      <c r="C333" s="155">
        <v>85.049</v>
      </c>
      <c r="D333" s="155">
        <v>85.0526</v>
      </c>
      <c r="E333" s="155">
        <f t="shared" si="35"/>
        <v>0.00359999999999161</v>
      </c>
      <c r="F333" s="115">
        <f t="shared" si="36"/>
        <v>13.925421630789147</v>
      </c>
      <c r="G333" s="66">
        <f t="shared" si="37"/>
        <v>258.52</v>
      </c>
      <c r="H333" s="154">
        <v>64</v>
      </c>
      <c r="I333" s="156">
        <v>813.22</v>
      </c>
      <c r="J333" s="156">
        <v>554.7</v>
      </c>
    </row>
    <row r="334" spans="1:10" ht="23.25">
      <c r="A334" s="153"/>
      <c r="B334" s="154">
        <v>5</v>
      </c>
      <c r="C334" s="155">
        <v>86.1615</v>
      </c>
      <c r="D334" s="155">
        <v>86.1651</v>
      </c>
      <c r="E334" s="155">
        <f t="shared" si="35"/>
        <v>0.00359999999999161</v>
      </c>
      <c r="F334" s="115">
        <f t="shared" si="36"/>
        <v>12.847965738728085</v>
      </c>
      <c r="G334" s="66">
        <f t="shared" si="37"/>
        <v>280.20000000000005</v>
      </c>
      <c r="H334" s="154">
        <v>65</v>
      </c>
      <c r="I334" s="156">
        <v>827.74</v>
      </c>
      <c r="J334" s="156">
        <v>547.54</v>
      </c>
    </row>
    <row r="335" spans="1:10" s="169" customFormat="1" ht="24" thickBot="1">
      <c r="A335" s="193"/>
      <c r="B335" s="194">
        <v>6</v>
      </c>
      <c r="C335" s="195">
        <v>87.4883</v>
      </c>
      <c r="D335" s="195">
        <v>87.4922</v>
      </c>
      <c r="E335" s="195">
        <f t="shared" si="35"/>
        <v>0.003900000000001569</v>
      </c>
      <c r="F335" s="196">
        <f t="shared" si="36"/>
        <v>14.15864948267043</v>
      </c>
      <c r="G335" s="197">
        <f t="shared" si="37"/>
        <v>275.44999999999993</v>
      </c>
      <c r="H335" s="194">
        <v>66</v>
      </c>
      <c r="I335" s="198">
        <v>822.77</v>
      </c>
      <c r="J335" s="198">
        <v>547.32</v>
      </c>
    </row>
    <row r="336" spans="1:10" ht="24" thickTop="1">
      <c r="A336"/>
      <c r="B336"/>
      <c r="C336"/>
      <c r="D336"/>
      <c r="H336"/>
      <c r="I336"/>
      <c r="J33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265"/>
  <sheetViews>
    <sheetView zoomScale="95" zoomScaleNormal="95" zoomScalePageLayoutView="0" workbookViewId="0" topLeftCell="A111">
      <selection activeCell="D123" sqref="D123"/>
    </sheetView>
  </sheetViews>
  <sheetFormatPr defaultColWidth="9.140625" defaultRowHeight="23.25"/>
  <cols>
    <col min="1" max="1" width="9.140625" style="5" customWidth="1"/>
    <col min="2" max="2" width="12.7109375" style="43" customWidth="1"/>
    <col min="3" max="7" width="12.7109375" style="38" customWidth="1"/>
    <col min="8" max="8" width="12.7109375" style="5" customWidth="1"/>
    <col min="9" max="11" width="12.7109375" style="38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42" t="s">
        <v>0</v>
      </c>
      <c r="C2" s="37"/>
      <c r="D2" s="37"/>
      <c r="E2" s="37"/>
      <c r="F2" s="37"/>
      <c r="G2" s="37"/>
      <c r="I2" s="37"/>
      <c r="J2" s="37"/>
      <c r="K2" s="37"/>
      <c r="L2" s="2"/>
      <c r="M2" s="2"/>
    </row>
    <row r="3" spans="2:7" ht="24">
      <c r="B3" s="43" t="s">
        <v>119</v>
      </c>
      <c r="G3" s="38" t="s">
        <v>1</v>
      </c>
    </row>
    <row r="4" spans="2:7" ht="24">
      <c r="B4" s="43" t="s">
        <v>103</v>
      </c>
      <c r="G4" s="38" t="s">
        <v>2</v>
      </c>
    </row>
    <row r="5" spans="2:7" ht="27.75" thickBot="1">
      <c r="B5" s="43" t="s">
        <v>102</v>
      </c>
      <c r="G5" s="38" t="s">
        <v>3</v>
      </c>
    </row>
    <row r="6" spans="2:15" ht="96">
      <c r="B6" s="44" t="s">
        <v>4</v>
      </c>
      <c r="C6" s="39" t="s">
        <v>5</v>
      </c>
      <c r="D6" s="74" t="s">
        <v>6</v>
      </c>
      <c r="E6" s="50"/>
      <c r="F6" s="51" t="s">
        <v>7</v>
      </c>
      <c r="G6" s="51" t="s">
        <v>8</v>
      </c>
      <c r="H6" s="3" t="s">
        <v>9</v>
      </c>
      <c r="I6" s="47"/>
      <c r="J6" s="47"/>
      <c r="K6" s="47"/>
      <c r="L6" s="9"/>
      <c r="M6" s="9"/>
      <c r="N6" s="7"/>
      <c r="O6" s="7"/>
    </row>
    <row r="7" spans="2:15" ht="72">
      <c r="B7" s="45"/>
      <c r="C7" s="40" t="s">
        <v>10</v>
      </c>
      <c r="D7" s="40" t="s">
        <v>11</v>
      </c>
      <c r="E7" s="40" t="s">
        <v>12</v>
      </c>
      <c r="F7" s="96" t="s">
        <v>13</v>
      </c>
      <c r="G7" s="40" t="s">
        <v>14</v>
      </c>
      <c r="H7" s="49"/>
      <c r="I7" s="6"/>
      <c r="J7" s="6"/>
      <c r="K7" s="6"/>
      <c r="L7" s="7"/>
      <c r="M7" s="7"/>
      <c r="N7" s="7"/>
      <c r="O7" s="7"/>
    </row>
    <row r="8" spans="2:43" ht="24">
      <c r="B8" s="46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32" t="s">
        <v>21</v>
      </c>
      <c r="I8" s="48"/>
      <c r="J8" s="48"/>
      <c r="K8" s="48"/>
      <c r="L8" s="10"/>
      <c r="M8" s="10"/>
      <c r="N8" s="7"/>
      <c r="O8" s="33"/>
      <c r="P8" s="2"/>
      <c r="Q8" s="2"/>
      <c r="R8" s="2"/>
      <c r="S8" s="2"/>
      <c r="T8" s="2"/>
      <c r="U8" s="228"/>
      <c r="V8" s="228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26" s="11" customFormat="1" ht="27.75">
      <c r="A9" s="117">
        <v>1</v>
      </c>
      <c r="B9" s="118">
        <v>43763</v>
      </c>
      <c r="C9" s="119">
        <v>296.91</v>
      </c>
      <c r="D9" s="119">
        <v>6.24</v>
      </c>
      <c r="E9" s="38">
        <f>D9*0.0864</f>
        <v>0.5391360000000001</v>
      </c>
      <c r="F9" s="38">
        <f>+AVERAGE(I9:K9)</f>
        <v>364.1639133333333</v>
      </c>
      <c r="G9" s="38">
        <f>F9*E9</f>
        <v>196.33387557888</v>
      </c>
      <c r="H9" s="120" t="s">
        <v>43</v>
      </c>
      <c r="I9" s="119">
        <v>391.36866</v>
      </c>
      <c r="J9" s="119">
        <v>372.35885</v>
      </c>
      <c r="K9" s="119">
        <v>328.76423</v>
      </c>
      <c r="L9" s="106"/>
      <c r="M9" s="106"/>
      <c r="N9" s="5"/>
      <c r="O9" s="43"/>
      <c r="P9" s="38"/>
      <c r="Q9" s="38"/>
      <c r="R9" s="121"/>
      <c r="S9" s="122"/>
      <c r="T9" s="121"/>
      <c r="U9" s="5"/>
      <c r="V9" s="38"/>
      <c r="W9" s="38"/>
      <c r="X9" s="38"/>
      <c r="Y9" s="123"/>
      <c r="Z9" s="124"/>
    </row>
    <row r="10" spans="1:26" s="11" customFormat="1" ht="24">
      <c r="A10" s="117">
        <f aca="true" t="shared" si="0" ref="A10:A68">+A9+1</f>
        <v>2</v>
      </c>
      <c r="B10" s="118">
        <v>43773</v>
      </c>
      <c r="C10" s="119">
        <v>289.87</v>
      </c>
      <c r="D10" s="119">
        <v>0.101</v>
      </c>
      <c r="E10" s="38">
        <f>D10*0.0864</f>
        <v>0.0087264</v>
      </c>
      <c r="F10" s="38">
        <f>+AVERAGE(I10:K10)</f>
        <v>36.14524333333333</v>
      </c>
      <c r="G10" s="38">
        <f>F10*E10</f>
        <v>0.31541785142400003</v>
      </c>
      <c r="H10" s="125" t="s">
        <v>44</v>
      </c>
      <c r="I10" s="119">
        <v>29.36018</v>
      </c>
      <c r="J10" s="119">
        <v>37.63278</v>
      </c>
      <c r="K10" s="119">
        <v>41.44277</v>
      </c>
      <c r="L10" s="106"/>
      <c r="M10" s="106"/>
      <c r="N10" s="5"/>
      <c r="O10" s="43"/>
      <c r="P10" s="38"/>
      <c r="Q10" s="38"/>
      <c r="R10" s="121"/>
      <c r="S10" s="122"/>
      <c r="T10" s="121"/>
      <c r="U10" s="5"/>
      <c r="V10" s="38"/>
      <c r="W10" s="38"/>
      <c r="X10" s="38"/>
      <c r="Y10" s="8"/>
      <c r="Z10" s="8"/>
    </row>
    <row r="11" spans="1:26" s="11" customFormat="1" ht="24">
      <c r="A11" s="117">
        <f t="shared" si="0"/>
        <v>3</v>
      </c>
      <c r="B11" s="118">
        <v>43788</v>
      </c>
      <c r="C11" s="119">
        <v>289.96</v>
      </c>
      <c r="D11" s="119">
        <v>0.329</v>
      </c>
      <c r="E11" s="38">
        <f>D11*0.0864</f>
        <v>0.028425600000000002</v>
      </c>
      <c r="F11" s="38">
        <f>+AVERAGE(I11:K11)</f>
        <v>7.2301633333333335</v>
      </c>
      <c r="G11" s="38">
        <f>F11*E11</f>
        <v>0.20552173084800002</v>
      </c>
      <c r="H11" s="120" t="s">
        <v>93</v>
      </c>
      <c r="I11" s="119">
        <v>6.91338</v>
      </c>
      <c r="J11" s="119">
        <v>0</v>
      </c>
      <c r="K11" s="119">
        <v>14.77711</v>
      </c>
      <c r="L11" s="106"/>
      <c r="M11" s="106"/>
      <c r="N11" s="5"/>
      <c r="O11" s="43"/>
      <c r="P11" s="38"/>
      <c r="Q11" s="38"/>
      <c r="R11" s="121"/>
      <c r="S11" s="122"/>
      <c r="T11" s="121"/>
      <c r="U11" s="5"/>
      <c r="V11" s="38"/>
      <c r="W11" s="38"/>
      <c r="X11" s="38"/>
      <c r="Y11" s="8"/>
      <c r="Z11" s="8"/>
    </row>
    <row r="12" spans="1:26" s="11" customFormat="1" ht="24">
      <c r="A12" s="117">
        <f t="shared" si="0"/>
        <v>4</v>
      </c>
      <c r="B12" s="118">
        <v>43808</v>
      </c>
      <c r="C12" s="119">
        <v>289.85</v>
      </c>
      <c r="D12" s="119">
        <v>0.056</v>
      </c>
      <c r="E12" s="38">
        <f>D12*0.0864</f>
        <v>0.0048384000000000005</v>
      </c>
      <c r="F12" s="38">
        <f>+AVERAGE(I12:K12)</f>
        <v>3.98776</v>
      </c>
      <c r="G12" s="38">
        <f>F12*E12</f>
        <v>0.019294377984000004</v>
      </c>
      <c r="H12" s="125" t="s">
        <v>47</v>
      </c>
      <c r="I12" s="119">
        <v>7.26612</v>
      </c>
      <c r="J12" s="119">
        <v>3.92958</v>
      </c>
      <c r="K12" s="119">
        <v>0.76758</v>
      </c>
      <c r="L12" s="106"/>
      <c r="M12" s="106"/>
      <c r="N12" s="5"/>
      <c r="O12" s="43"/>
      <c r="P12" s="38"/>
      <c r="Q12" s="38"/>
      <c r="R12" s="121"/>
      <c r="S12" s="122"/>
      <c r="T12" s="121"/>
      <c r="U12" s="5"/>
      <c r="V12" s="38"/>
      <c r="W12" s="38"/>
      <c r="X12" s="38"/>
      <c r="Y12" s="8"/>
      <c r="Z12" s="8"/>
    </row>
    <row r="13" spans="1:26" s="11" customFormat="1" ht="24">
      <c r="A13" s="117">
        <f t="shared" si="0"/>
        <v>5</v>
      </c>
      <c r="B13" s="118">
        <v>43822</v>
      </c>
      <c r="C13" s="119">
        <v>289.85</v>
      </c>
      <c r="D13" s="119">
        <v>0.039</v>
      </c>
      <c r="E13" s="38">
        <f>D13*0.0864</f>
        <v>0.0033696000000000004</v>
      </c>
      <c r="F13" s="38">
        <f>+AVERAGE(I13:K13)</f>
        <v>7.118363333333334</v>
      </c>
      <c r="G13" s="38">
        <f>F13*E13</f>
        <v>0.023986037088000005</v>
      </c>
      <c r="H13" s="125" t="s">
        <v>46</v>
      </c>
      <c r="I13" s="119">
        <v>1.07281</v>
      </c>
      <c r="J13" s="119">
        <v>1.85915</v>
      </c>
      <c r="K13" s="119">
        <v>18.42313</v>
      </c>
      <c r="L13" s="106"/>
      <c r="M13" s="106"/>
      <c r="N13" s="5"/>
      <c r="O13" s="43"/>
      <c r="P13" s="38"/>
      <c r="Q13" s="38"/>
      <c r="R13" s="121"/>
      <c r="S13" s="122"/>
      <c r="T13" s="121"/>
      <c r="U13" s="5"/>
      <c r="V13" s="38"/>
      <c r="W13" s="38"/>
      <c r="X13" s="38"/>
      <c r="Y13" s="8"/>
      <c r="Z13" s="8"/>
    </row>
    <row r="14" spans="1:26" s="210" customFormat="1" ht="24">
      <c r="A14" s="157">
        <f t="shared" si="0"/>
        <v>6</v>
      </c>
      <c r="B14" s="199"/>
      <c r="C14" s="200"/>
      <c r="D14" s="200"/>
      <c r="E14" s="201"/>
      <c r="F14" s="202"/>
      <c r="G14" s="202"/>
      <c r="H14" s="203" t="s">
        <v>48</v>
      </c>
      <c r="I14" s="200"/>
      <c r="J14" s="200"/>
      <c r="K14" s="200"/>
      <c r="L14" s="204" t="s">
        <v>95</v>
      </c>
      <c r="M14" s="204"/>
      <c r="N14" s="205"/>
      <c r="O14" s="206"/>
      <c r="P14" s="202"/>
      <c r="Q14" s="202"/>
      <c r="R14" s="207"/>
      <c r="S14" s="208"/>
      <c r="T14" s="207"/>
      <c r="U14" s="205"/>
      <c r="V14" s="202"/>
      <c r="W14" s="202"/>
      <c r="X14" s="202"/>
      <c r="Y14" s="209"/>
      <c r="Z14" s="209"/>
    </row>
    <row r="15" spans="1:26" s="210" customFormat="1" ht="24">
      <c r="A15" s="157">
        <f t="shared" si="0"/>
        <v>7</v>
      </c>
      <c r="B15" s="199"/>
      <c r="C15" s="200"/>
      <c r="D15" s="200"/>
      <c r="E15" s="201"/>
      <c r="F15" s="202"/>
      <c r="G15" s="202"/>
      <c r="H15" s="203" t="s">
        <v>49</v>
      </c>
      <c r="I15" s="200"/>
      <c r="J15" s="200"/>
      <c r="K15" s="200"/>
      <c r="L15" s="204" t="s">
        <v>96</v>
      </c>
      <c r="M15" s="204"/>
      <c r="N15" s="205"/>
      <c r="O15" s="206"/>
      <c r="P15" s="202"/>
      <c r="Q15" s="202"/>
      <c r="R15" s="207"/>
      <c r="S15" s="208"/>
      <c r="T15" s="207"/>
      <c r="U15" s="205"/>
      <c r="V15" s="202"/>
      <c r="W15" s="202"/>
      <c r="X15" s="202"/>
      <c r="Y15" s="209"/>
      <c r="Z15" s="209"/>
    </row>
    <row r="16" spans="1:26" s="221" customFormat="1" ht="24.75" thickBot="1">
      <c r="A16" s="211">
        <f t="shared" si="0"/>
        <v>8</v>
      </c>
      <c r="B16" s="212"/>
      <c r="C16" s="213" t="s">
        <v>99</v>
      </c>
      <c r="D16" s="213"/>
      <c r="E16" s="214"/>
      <c r="F16" s="202"/>
      <c r="G16" s="202"/>
      <c r="H16" s="211" t="s">
        <v>50</v>
      </c>
      <c r="I16" s="213"/>
      <c r="J16" s="213"/>
      <c r="K16" s="213"/>
      <c r="L16" s="215" t="s">
        <v>97</v>
      </c>
      <c r="M16" s="215"/>
      <c r="N16" s="216"/>
      <c r="O16" s="217"/>
      <c r="P16" s="214"/>
      <c r="Q16" s="214"/>
      <c r="R16" s="218"/>
      <c r="S16" s="219"/>
      <c r="T16" s="218"/>
      <c r="U16" s="216"/>
      <c r="V16" s="214"/>
      <c r="W16" s="214"/>
      <c r="X16" s="214"/>
      <c r="Y16" s="220"/>
      <c r="Z16" s="220"/>
    </row>
    <row r="17" spans="1:26" s="11" customFormat="1" ht="24.75" thickTop="1">
      <c r="A17" s="117">
        <v>1</v>
      </c>
      <c r="B17" s="118">
        <v>43990</v>
      </c>
      <c r="C17" s="119">
        <v>290.02</v>
      </c>
      <c r="D17" s="119">
        <v>0.464</v>
      </c>
      <c r="E17" s="38">
        <f aca="true" t="shared" si="1" ref="E17:E88">D17*0.0864</f>
        <v>0.0400896</v>
      </c>
      <c r="F17" s="128">
        <f aca="true" t="shared" si="2" ref="F17:F46">+AVERAGE(I17:K17)</f>
        <v>5.86326</v>
      </c>
      <c r="G17" s="128">
        <f aca="true" t="shared" si="3" ref="G17:G46">F17*E17</f>
        <v>0.23505574809600002</v>
      </c>
      <c r="H17" s="117" t="s">
        <v>64</v>
      </c>
      <c r="I17" s="119">
        <v>4.65286</v>
      </c>
      <c r="J17" s="119">
        <v>11.24859</v>
      </c>
      <c r="K17" s="119">
        <v>1.68833</v>
      </c>
      <c r="L17" s="129" t="s">
        <v>100</v>
      </c>
      <c r="M17" s="129"/>
      <c r="N17" s="130"/>
      <c r="O17" s="131"/>
      <c r="P17" s="128"/>
      <c r="Q17" s="128"/>
      <c r="R17" s="121"/>
      <c r="S17" s="122"/>
      <c r="T17" s="121"/>
      <c r="U17" s="5"/>
      <c r="V17" s="38"/>
      <c r="W17" s="38"/>
      <c r="X17" s="38"/>
      <c r="Y17" s="8"/>
      <c r="Z17" s="8"/>
    </row>
    <row r="18" spans="1:26" s="11" customFormat="1" ht="24">
      <c r="A18" s="117">
        <f t="shared" si="0"/>
        <v>2</v>
      </c>
      <c r="B18" s="118">
        <v>44006</v>
      </c>
      <c r="C18" s="119">
        <v>290.07</v>
      </c>
      <c r="D18" s="119">
        <v>0.845</v>
      </c>
      <c r="E18" s="38">
        <f t="shared" si="1"/>
        <v>0.073008</v>
      </c>
      <c r="F18" s="38">
        <f t="shared" si="2"/>
        <v>42.23674666666667</v>
      </c>
      <c r="G18" s="38">
        <f t="shared" si="3"/>
        <v>3.08362040064</v>
      </c>
      <c r="H18" s="117" t="s">
        <v>65</v>
      </c>
      <c r="I18" s="119">
        <v>41.73168</v>
      </c>
      <c r="J18" s="119">
        <v>35.04322</v>
      </c>
      <c r="K18" s="119">
        <v>49.93534</v>
      </c>
      <c r="L18" s="106" t="s">
        <v>101</v>
      </c>
      <c r="M18" s="106"/>
      <c r="N18" s="5"/>
      <c r="O18" s="43"/>
      <c r="P18" s="38"/>
      <c r="Q18" s="38"/>
      <c r="R18" s="121"/>
      <c r="S18" s="122"/>
      <c r="T18" s="121"/>
      <c r="U18" s="5"/>
      <c r="V18" s="38"/>
      <c r="W18" s="38"/>
      <c r="X18" s="38"/>
      <c r="Y18" s="8"/>
      <c r="Z18" s="8"/>
    </row>
    <row r="19" spans="1:26" s="11" customFormat="1" ht="24">
      <c r="A19" s="117">
        <f t="shared" si="0"/>
        <v>3</v>
      </c>
      <c r="B19" s="118">
        <v>44021</v>
      </c>
      <c r="C19" s="119">
        <v>290.07</v>
      </c>
      <c r="D19" s="119">
        <v>0.891</v>
      </c>
      <c r="E19" s="38">
        <f t="shared" si="1"/>
        <v>0.0769824</v>
      </c>
      <c r="F19" s="38">
        <f t="shared" si="2"/>
        <v>77.01113333333332</v>
      </c>
      <c r="G19" s="38">
        <f t="shared" si="3"/>
        <v>5.928501870719999</v>
      </c>
      <c r="H19" s="117" t="s">
        <v>45</v>
      </c>
      <c r="I19" s="119">
        <v>63.63366</v>
      </c>
      <c r="J19" s="119">
        <v>96.73853</v>
      </c>
      <c r="K19" s="119">
        <v>70.66121</v>
      </c>
      <c r="L19" s="106"/>
      <c r="M19" s="106"/>
      <c r="N19" s="5"/>
      <c r="O19" s="43"/>
      <c r="P19" s="38"/>
      <c r="Q19" s="38"/>
      <c r="R19" s="121"/>
      <c r="S19" s="122"/>
      <c r="T19" s="121"/>
      <c r="U19" s="5"/>
      <c r="V19" s="38"/>
      <c r="W19" s="38"/>
      <c r="X19" s="38"/>
      <c r="Y19" s="8"/>
      <c r="Z19" s="8"/>
    </row>
    <row r="20" spans="1:26" s="11" customFormat="1" ht="24">
      <c r="A20" s="117">
        <f t="shared" si="0"/>
        <v>4</v>
      </c>
      <c r="B20" s="118">
        <v>44032</v>
      </c>
      <c r="C20" s="119">
        <v>289.99</v>
      </c>
      <c r="D20" s="119">
        <v>0.299</v>
      </c>
      <c r="E20" s="38">
        <f t="shared" si="1"/>
        <v>0.0258336</v>
      </c>
      <c r="F20" s="38">
        <f t="shared" si="2"/>
        <v>25.39316666666667</v>
      </c>
      <c r="G20" s="38">
        <f t="shared" si="3"/>
        <v>0.6559969104000001</v>
      </c>
      <c r="H20" s="117" t="s">
        <v>66</v>
      </c>
      <c r="I20" s="119">
        <v>22.99002</v>
      </c>
      <c r="J20" s="119">
        <v>32.01935</v>
      </c>
      <c r="K20" s="119">
        <v>21.17013</v>
      </c>
      <c r="L20" s="106"/>
      <c r="M20" s="106"/>
      <c r="N20" s="5"/>
      <c r="O20" s="43"/>
      <c r="P20" s="38"/>
      <c r="Q20" s="38"/>
      <c r="R20" s="121"/>
      <c r="S20" s="122"/>
      <c r="T20" s="121"/>
      <c r="U20" s="5"/>
      <c r="V20" s="38"/>
      <c r="W20" s="38"/>
      <c r="X20" s="38"/>
      <c r="Y20" s="8"/>
      <c r="Z20" s="8"/>
    </row>
    <row r="21" spans="1:26" s="11" customFormat="1" ht="24">
      <c r="A21" s="117">
        <f t="shared" si="0"/>
        <v>5</v>
      </c>
      <c r="B21" s="118">
        <v>44047</v>
      </c>
      <c r="C21" s="119">
        <v>290.64</v>
      </c>
      <c r="D21" s="119">
        <v>4.297</v>
      </c>
      <c r="E21" s="126">
        <f t="shared" si="1"/>
        <v>0.3712608</v>
      </c>
      <c r="F21" s="122">
        <f t="shared" si="2"/>
        <v>52.940439999999995</v>
      </c>
      <c r="G21" s="132">
        <f t="shared" si="3"/>
        <v>19.654710106752</v>
      </c>
      <c r="H21" s="117" t="s">
        <v>67</v>
      </c>
      <c r="I21" s="119">
        <v>57.17008</v>
      </c>
      <c r="J21" s="119">
        <v>45.17086</v>
      </c>
      <c r="K21" s="119">
        <v>56.48038</v>
      </c>
      <c r="L21" s="106"/>
      <c r="M21" s="106"/>
      <c r="N21" s="5"/>
      <c r="O21" s="43"/>
      <c r="P21" s="38"/>
      <c r="Q21" s="38"/>
      <c r="R21" s="121"/>
      <c r="S21" s="122"/>
      <c r="T21" s="121"/>
      <c r="U21" s="5"/>
      <c r="V21" s="38"/>
      <c r="W21" s="38"/>
      <c r="X21" s="38"/>
      <c r="Y21" s="8"/>
      <c r="Z21" s="8"/>
    </row>
    <row r="22" spans="1:26" s="11" customFormat="1" ht="24">
      <c r="A22" s="117">
        <f t="shared" si="0"/>
        <v>6</v>
      </c>
      <c r="B22" s="118">
        <v>44064</v>
      </c>
      <c r="C22" s="119">
        <v>293.47</v>
      </c>
      <c r="D22" s="119">
        <v>121.042</v>
      </c>
      <c r="E22" s="126">
        <f t="shared" si="1"/>
        <v>10.458028800000001</v>
      </c>
      <c r="F22" s="122">
        <f t="shared" si="2"/>
        <v>2190.700166666667</v>
      </c>
      <c r="G22" s="132">
        <f t="shared" si="3"/>
        <v>22910.405435164805</v>
      </c>
      <c r="H22" s="117" t="s">
        <v>68</v>
      </c>
      <c r="I22" s="119">
        <v>2554.16069</v>
      </c>
      <c r="J22" s="119">
        <v>2779.94948</v>
      </c>
      <c r="K22" s="119">
        <v>1237.99033</v>
      </c>
      <c r="L22" s="106"/>
      <c r="M22" s="106"/>
      <c r="N22" s="5"/>
      <c r="O22" s="43"/>
      <c r="P22" s="38"/>
      <c r="Q22" s="38"/>
      <c r="R22" s="121"/>
      <c r="S22" s="122"/>
      <c r="T22" s="121"/>
      <c r="U22" s="5"/>
      <c r="V22" s="38"/>
      <c r="W22" s="38"/>
      <c r="X22" s="38"/>
      <c r="Y22" s="8"/>
      <c r="Z22" s="8"/>
    </row>
    <row r="23" spans="1:26" s="11" customFormat="1" ht="24">
      <c r="A23" s="117">
        <f t="shared" si="0"/>
        <v>7</v>
      </c>
      <c r="B23" s="118">
        <v>44064</v>
      </c>
      <c r="C23" s="119">
        <v>293.25</v>
      </c>
      <c r="D23" s="119">
        <v>105.101</v>
      </c>
      <c r="E23" s="126">
        <f t="shared" si="1"/>
        <v>9.0807264</v>
      </c>
      <c r="F23" s="122">
        <f t="shared" si="2"/>
        <v>1690.1966100000002</v>
      </c>
      <c r="G23" s="132">
        <f t="shared" si="3"/>
        <v>15348.212977617504</v>
      </c>
      <c r="H23" s="117" t="s">
        <v>49</v>
      </c>
      <c r="I23" s="119">
        <v>2511.36749</v>
      </c>
      <c r="J23" s="119">
        <v>1273.19323</v>
      </c>
      <c r="K23" s="119">
        <v>1286.02911</v>
      </c>
      <c r="L23" s="106"/>
      <c r="M23" s="106"/>
      <c r="N23" s="5"/>
      <c r="O23" s="43"/>
      <c r="P23" s="38"/>
      <c r="Q23" s="38"/>
      <c r="R23" s="121"/>
      <c r="S23" s="122"/>
      <c r="T23" s="121"/>
      <c r="U23" s="5"/>
      <c r="V23" s="38"/>
      <c r="W23" s="38"/>
      <c r="X23" s="38"/>
      <c r="Y23" s="8"/>
      <c r="Z23" s="8"/>
    </row>
    <row r="24" spans="1:26" s="11" customFormat="1" ht="24">
      <c r="A24" s="117">
        <f t="shared" si="0"/>
        <v>8</v>
      </c>
      <c r="B24" s="118">
        <v>44082</v>
      </c>
      <c r="C24" s="119">
        <v>290.11</v>
      </c>
      <c r="D24" s="119">
        <v>0.19</v>
      </c>
      <c r="E24" s="126">
        <f t="shared" si="1"/>
        <v>0.016416</v>
      </c>
      <c r="F24" s="122">
        <f t="shared" si="2"/>
        <v>22.559053333333328</v>
      </c>
      <c r="G24" s="132">
        <f t="shared" si="3"/>
        <v>0.3703294195199999</v>
      </c>
      <c r="H24" s="117" t="s">
        <v>50</v>
      </c>
      <c r="I24" s="119">
        <v>20.40394</v>
      </c>
      <c r="J24" s="119">
        <v>22.91763</v>
      </c>
      <c r="K24" s="119">
        <v>24.35559</v>
      </c>
      <c r="L24" s="106"/>
      <c r="M24" s="106"/>
      <c r="N24" s="5"/>
      <c r="O24" s="43"/>
      <c r="P24" s="38"/>
      <c r="Q24" s="38"/>
      <c r="R24" s="121"/>
      <c r="S24" s="122"/>
      <c r="T24" s="121"/>
      <c r="U24" s="5"/>
      <c r="V24" s="38"/>
      <c r="W24" s="38"/>
      <c r="X24" s="38"/>
      <c r="Y24" s="8"/>
      <c r="Z24" s="8"/>
    </row>
    <row r="25" spans="1:26" s="11" customFormat="1" ht="24">
      <c r="A25" s="117">
        <f t="shared" si="0"/>
        <v>9</v>
      </c>
      <c r="B25" s="118">
        <v>44088</v>
      </c>
      <c r="C25" s="119">
        <v>290.15</v>
      </c>
      <c r="D25" s="119">
        <v>0.741</v>
      </c>
      <c r="E25" s="126">
        <f t="shared" si="1"/>
        <v>0.06402240000000001</v>
      </c>
      <c r="F25" s="122">
        <f t="shared" si="2"/>
        <v>42.70372666666666</v>
      </c>
      <c r="G25" s="132">
        <f t="shared" si="3"/>
        <v>2.733995070144</v>
      </c>
      <c r="H25" s="117" t="s">
        <v>51</v>
      </c>
      <c r="I25" s="119">
        <v>40.99615</v>
      </c>
      <c r="J25" s="119">
        <v>48.44927</v>
      </c>
      <c r="K25" s="119">
        <v>38.66576</v>
      </c>
      <c r="L25" s="106"/>
      <c r="M25" s="106"/>
      <c r="N25" s="5"/>
      <c r="O25" s="43"/>
      <c r="P25" s="38"/>
      <c r="Q25" s="38"/>
      <c r="R25" s="121"/>
      <c r="S25" s="122"/>
      <c r="T25" s="121"/>
      <c r="U25" s="5"/>
      <c r="V25" s="38"/>
      <c r="W25" s="38"/>
      <c r="X25" s="38"/>
      <c r="Y25" s="8"/>
      <c r="Z25" s="8"/>
    </row>
    <row r="26" spans="1:26" s="11" customFormat="1" ht="24">
      <c r="A26" s="117">
        <f t="shared" si="0"/>
        <v>10</v>
      </c>
      <c r="B26" s="118">
        <v>44096</v>
      </c>
      <c r="C26" s="119">
        <v>290.21</v>
      </c>
      <c r="D26" s="119">
        <v>1.561</v>
      </c>
      <c r="E26" s="126">
        <f t="shared" si="1"/>
        <v>0.1348704</v>
      </c>
      <c r="F26" s="122">
        <f t="shared" si="2"/>
        <v>29.757666666666665</v>
      </c>
      <c r="G26" s="132">
        <f t="shared" si="3"/>
        <v>4.0134284064</v>
      </c>
      <c r="H26" s="117" t="s">
        <v>52</v>
      </c>
      <c r="I26" s="119">
        <v>31.71932</v>
      </c>
      <c r="J26" s="119">
        <v>30.00627</v>
      </c>
      <c r="K26" s="119">
        <v>27.54741</v>
      </c>
      <c r="L26" s="106"/>
      <c r="M26" s="106"/>
      <c r="N26" s="5"/>
      <c r="O26" s="43"/>
      <c r="P26" s="38"/>
      <c r="Q26" s="38"/>
      <c r="R26" s="121"/>
      <c r="S26" s="122"/>
      <c r="T26" s="121"/>
      <c r="U26" s="5"/>
      <c r="V26" s="38"/>
      <c r="W26" s="38"/>
      <c r="X26" s="38"/>
      <c r="Y26" s="8"/>
      <c r="Z26" s="8"/>
    </row>
    <row r="27" spans="1:26" s="11" customFormat="1" ht="24">
      <c r="A27" s="117">
        <f t="shared" si="0"/>
        <v>11</v>
      </c>
      <c r="B27" s="118">
        <v>44109</v>
      </c>
      <c r="C27" s="119">
        <v>290.15</v>
      </c>
      <c r="D27" s="119">
        <v>1.089</v>
      </c>
      <c r="E27" s="126">
        <f t="shared" si="1"/>
        <v>0.0940896</v>
      </c>
      <c r="F27" s="122">
        <f t="shared" si="2"/>
        <v>14.80612</v>
      </c>
      <c r="G27" s="132">
        <f t="shared" si="3"/>
        <v>1.393101908352</v>
      </c>
      <c r="H27" s="117" t="s">
        <v>53</v>
      </c>
      <c r="I27" s="119">
        <v>18.0623</v>
      </c>
      <c r="J27" s="119">
        <v>13.0544</v>
      </c>
      <c r="K27" s="119">
        <v>13.30166</v>
      </c>
      <c r="L27" s="106"/>
      <c r="M27" s="106"/>
      <c r="N27" s="5"/>
      <c r="O27" s="43"/>
      <c r="P27" s="38"/>
      <c r="Q27" s="38"/>
      <c r="R27" s="121"/>
      <c r="S27" s="122"/>
      <c r="T27" s="121"/>
      <c r="U27" s="5"/>
      <c r="V27" s="38"/>
      <c r="W27" s="38"/>
      <c r="X27" s="38"/>
      <c r="Y27" s="8"/>
      <c r="Z27" s="8"/>
    </row>
    <row r="28" spans="1:11" ht="24">
      <c r="A28" s="117">
        <f t="shared" si="0"/>
        <v>12</v>
      </c>
      <c r="B28" s="36">
        <v>23299</v>
      </c>
      <c r="C28" s="6">
        <v>289.96</v>
      </c>
      <c r="D28" s="6">
        <v>0.127</v>
      </c>
      <c r="E28" s="6">
        <f t="shared" si="1"/>
        <v>0.010972800000000001</v>
      </c>
      <c r="F28" s="6">
        <f t="shared" si="2"/>
        <v>11.615143333333334</v>
      </c>
      <c r="G28" s="6">
        <f t="shared" si="3"/>
        <v>0.12745064476800003</v>
      </c>
      <c r="H28" s="117" t="s">
        <v>54</v>
      </c>
      <c r="I28" s="6">
        <v>13.04948</v>
      </c>
      <c r="J28" s="6">
        <v>13.95333</v>
      </c>
      <c r="K28" s="6">
        <v>7.84262</v>
      </c>
    </row>
    <row r="29" spans="1:11" ht="24">
      <c r="A29" s="117">
        <f t="shared" si="0"/>
        <v>13</v>
      </c>
      <c r="B29" s="36">
        <v>23304</v>
      </c>
      <c r="C29" s="6">
        <v>290</v>
      </c>
      <c r="D29" s="6">
        <v>0.33</v>
      </c>
      <c r="E29" s="6">
        <f t="shared" si="1"/>
        <v>0.028512000000000003</v>
      </c>
      <c r="F29" s="6">
        <f t="shared" si="2"/>
        <v>61.117986666666674</v>
      </c>
      <c r="G29" s="6">
        <f t="shared" si="3"/>
        <v>1.7425960358400003</v>
      </c>
      <c r="H29" s="117" t="s">
        <v>55</v>
      </c>
      <c r="I29" s="6">
        <v>62.31215</v>
      </c>
      <c r="J29" s="6">
        <v>68.74897</v>
      </c>
      <c r="K29" s="6">
        <v>52.29284</v>
      </c>
    </row>
    <row r="30" spans="1:11" ht="24">
      <c r="A30" s="117">
        <f t="shared" si="0"/>
        <v>14</v>
      </c>
      <c r="B30" s="36">
        <v>23318</v>
      </c>
      <c r="C30" s="6">
        <v>289.94</v>
      </c>
      <c r="D30" s="6">
        <v>0.063</v>
      </c>
      <c r="E30" s="6">
        <f t="shared" si="1"/>
        <v>0.0054432000000000005</v>
      </c>
      <c r="F30" s="6">
        <f t="shared" si="2"/>
        <v>15.195209999999998</v>
      </c>
      <c r="G30" s="6">
        <f t="shared" si="3"/>
        <v>0.08271056707199999</v>
      </c>
      <c r="H30" s="117" t="s">
        <v>56</v>
      </c>
      <c r="I30" s="6">
        <v>16.57836</v>
      </c>
      <c r="J30" s="6">
        <v>11.68068</v>
      </c>
      <c r="K30" s="6">
        <v>17.32659</v>
      </c>
    </row>
    <row r="31" spans="1:11" ht="24">
      <c r="A31" s="117">
        <f t="shared" si="0"/>
        <v>15</v>
      </c>
      <c r="B31" s="36">
        <v>23326</v>
      </c>
      <c r="C31" s="6">
        <v>290.09</v>
      </c>
      <c r="D31" s="6">
        <v>0.653</v>
      </c>
      <c r="E31" s="6">
        <f t="shared" si="1"/>
        <v>0.0564192</v>
      </c>
      <c r="F31" s="6">
        <f t="shared" si="2"/>
        <v>17.474316666666667</v>
      </c>
      <c r="G31" s="6">
        <f t="shared" si="3"/>
        <v>0.9858869668800001</v>
      </c>
      <c r="H31" s="117" t="s">
        <v>57</v>
      </c>
      <c r="I31" s="6">
        <v>24.292</v>
      </c>
      <c r="J31" s="6">
        <v>16.62776</v>
      </c>
      <c r="K31" s="6">
        <v>11.50319</v>
      </c>
    </row>
    <row r="32" spans="1:11" ht="24">
      <c r="A32" s="117">
        <f t="shared" si="0"/>
        <v>16</v>
      </c>
      <c r="B32" s="36">
        <v>23333</v>
      </c>
      <c r="C32" s="6">
        <v>290.07</v>
      </c>
      <c r="D32" s="6">
        <v>0.555</v>
      </c>
      <c r="E32" s="6">
        <f t="shared" si="1"/>
        <v>0.04795200000000001</v>
      </c>
      <c r="F32" s="6">
        <f t="shared" si="2"/>
        <v>34.200543333333336</v>
      </c>
      <c r="G32" s="6">
        <f t="shared" si="3"/>
        <v>1.6399844539200004</v>
      </c>
      <c r="H32" s="9" t="s">
        <v>58</v>
      </c>
      <c r="I32" s="6">
        <v>34.53331</v>
      </c>
      <c r="J32" s="6">
        <v>35.67805</v>
      </c>
      <c r="K32" s="6">
        <v>32.39027</v>
      </c>
    </row>
    <row r="33" spans="1:11" ht="24">
      <c r="A33" s="117">
        <f t="shared" si="0"/>
        <v>17</v>
      </c>
      <c r="B33" s="36">
        <v>23348</v>
      </c>
      <c r="C33" s="6">
        <v>290.02</v>
      </c>
      <c r="D33" s="6">
        <v>0.398</v>
      </c>
      <c r="E33" s="6">
        <f t="shared" si="1"/>
        <v>0.03438720000000001</v>
      </c>
      <c r="F33" s="6">
        <f t="shared" si="2"/>
        <v>22.351316666666666</v>
      </c>
      <c r="G33" s="6">
        <f t="shared" si="3"/>
        <v>0.7685991964800001</v>
      </c>
      <c r="H33" s="9" t="s">
        <v>59</v>
      </c>
      <c r="I33" s="6">
        <v>21.70165</v>
      </c>
      <c r="J33" s="6">
        <v>22.75575</v>
      </c>
      <c r="K33" s="6">
        <v>22.59655</v>
      </c>
    </row>
    <row r="34" spans="1:11" ht="24">
      <c r="A34" s="117">
        <f t="shared" si="0"/>
        <v>18</v>
      </c>
      <c r="B34" s="36">
        <v>23367</v>
      </c>
      <c r="C34" s="6">
        <v>290.02</v>
      </c>
      <c r="D34" s="6">
        <v>0.271</v>
      </c>
      <c r="E34" s="6">
        <f t="shared" si="1"/>
        <v>0.023414400000000002</v>
      </c>
      <c r="F34" s="6">
        <f t="shared" si="2"/>
        <v>19.62567</v>
      </c>
      <c r="G34" s="6">
        <f t="shared" si="3"/>
        <v>0.45952328764800005</v>
      </c>
      <c r="H34" s="9" t="s">
        <v>60</v>
      </c>
      <c r="I34" s="6">
        <v>17.0085</v>
      </c>
      <c r="J34" s="6">
        <v>19.07102</v>
      </c>
      <c r="K34" s="6">
        <v>22.79749</v>
      </c>
    </row>
    <row r="35" spans="1:11" ht="24">
      <c r="A35" s="117">
        <f t="shared" si="0"/>
        <v>19</v>
      </c>
      <c r="B35" s="36">
        <v>23382</v>
      </c>
      <c r="C35" s="6">
        <v>289.94</v>
      </c>
      <c r="D35" s="6">
        <v>0.094</v>
      </c>
      <c r="E35" s="6">
        <f t="shared" si="1"/>
        <v>0.0081216</v>
      </c>
      <c r="F35" s="6">
        <f t="shared" si="2"/>
        <v>3.7254666666666663</v>
      </c>
      <c r="G35" s="6">
        <f t="shared" si="3"/>
        <v>0.030256750079999995</v>
      </c>
      <c r="H35" s="9" t="s">
        <v>61</v>
      </c>
      <c r="I35" s="6">
        <v>3.97049</v>
      </c>
      <c r="J35" s="6">
        <v>3.33444</v>
      </c>
      <c r="K35" s="6">
        <v>3.87147</v>
      </c>
    </row>
    <row r="36" spans="1:11" ht="24">
      <c r="A36" s="117">
        <f t="shared" si="0"/>
        <v>20</v>
      </c>
      <c r="B36" s="36">
        <v>23394</v>
      </c>
      <c r="C36" s="6">
        <v>289.95</v>
      </c>
      <c r="D36" s="6">
        <v>0.137</v>
      </c>
      <c r="E36" s="6">
        <f t="shared" si="1"/>
        <v>0.011836800000000001</v>
      </c>
      <c r="F36" s="6">
        <f t="shared" si="2"/>
        <v>3.638196666666667</v>
      </c>
      <c r="G36" s="6">
        <f t="shared" si="3"/>
        <v>0.04306460630400001</v>
      </c>
      <c r="H36" s="9" t="s">
        <v>62</v>
      </c>
      <c r="I36" s="6">
        <v>4.26182</v>
      </c>
      <c r="J36" s="6">
        <v>3.35733</v>
      </c>
      <c r="K36" s="6">
        <v>3.29544</v>
      </c>
    </row>
    <row r="37" spans="1:11" ht="24">
      <c r="A37" s="117">
        <f t="shared" si="0"/>
        <v>21</v>
      </c>
      <c r="B37" s="36">
        <v>23409</v>
      </c>
      <c r="C37" s="6">
        <v>289.93</v>
      </c>
      <c r="D37" s="6">
        <v>0.061</v>
      </c>
      <c r="E37" s="6">
        <f t="shared" si="1"/>
        <v>0.0052704</v>
      </c>
      <c r="F37" s="6">
        <f t="shared" si="2"/>
        <v>15.949490000000003</v>
      </c>
      <c r="G37" s="6">
        <f t="shared" si="3"/>
        <v>0.084060192096</v>
      </c>
      <c r="H37" s="9" t="s">
        <v>63</v>
      </c>
      <c r="I37" s="6">
        <v>20.27403</v>
      </c>
      <c r="J37" s="6">
        <v>13.20825</v>
      </c>
      <c r="K37" s="6">
        <v>14.36619</v>
      </c>
    </row>
    <row r="38" spans="1:11" ht="24">
      <c r="A38" s="117">
        <f t="shared" si="0"/>
        <v>22</v>
      </c>
      <c r="B38" s="36">
        <v>23422</v>
      </c>
      <c r="C38" s="6">
        <v>289.92</v>
      </c>
      <c r="D38" s="6">
        <v>0.061</v>
      </c>
      <c r="E38" s="6">
        <f t="shared" si="1"/>
        <v>0.0052704</v>
      </c>
      <c r="F38" s="6">
        <f t="shared" si="2"/>
        <v>6.050906666666666</v>
      </c>
      <c r="G38" s="6">
        <f t="shared" si="3"/>
        <v>0.03189069849599999</v>
      </c>
      <c r="H38" s="9" t="s">
        <v>41</v>
      </c>
      <c r="I38" s="6">
        <v>5.68041</v>
      </c>
      <c r="J38" s="6">
        <v>3.9326</v>
      </c>
      <c r="K38" s="6">
        <v>8.53971</v>
      </c>
    </row>
    <row r="39" spans="1:11" s="137" customFormat="1" ht="24.75" thickBot="1">
      <c r="A39" s="133">
        <f t="shared" si="0"/>
        <v>23</v>
      </c>
      <c r="B39" s="134">
        <v>23439</v>
      </c>
      <c r="C39" s="135">
        <v>289.93</v>
      </c>
      <c r="D39" s="135">
        <v>0.068</v>
      </c>
      <c r="E39" s="135">
        <f t="shared" si="1"/>
        <v>0.0058752000000000006</v>
      </c>
      <c r="F39" s="135">
        <f t="shared" si="2"/>
        <v>13.542250000000001</v>
      </c>
      <c r="G39" s="135">
        <f t="shared" si="3"/>
        <v>0.07956342720000001</v>
      </c>
      <c r="H39" s="136" t="s">
        <v>42</v>
      </c>
      <c r="I39" s="135">
        <v>4.43636</v>
      </c>
      <c r="J39" s="135">
        <v>20.58977</v>
      </c>
      <c r="K39" s="135">
        <v>15.60062</v>
      </c>
    </row>
    <row r="40" spans="1:11" ht="24">
      <c r="A40" s="117">
        <v>1</v>
      </c>
      <c r="B40" s="36">
        <v>23472</v>
      </c>
      <c r="C40" s="6">
        <v>289.96</v>
      </c>
      <c r="D40" s="6">
        <v>0.075</v>
      </c>
      <c r="E40" s="6">
        <f t="shared" si="1"/>
        <v>0.0064800000000000005</v>
      </c>
      <c r="F40" s="6">
        <f t="shared" si="2"/>
        <v>20.963203333333333</v>
      </c>
      <c r="G40" s="6">
        <f t="shared" si="3"/>
        <v>0.1358415576</v>
      </c>
      <c r="H40" s="117" t="s">
        <v>64</v>
      </c>
      <c r="I40" s="6">
        <v>29.74201</v>
      </c>
      <c r="J40" s="6">
        <v>17.44741</v>
      </c>
      <c r="K40" s="6">
        <v>15.70019</v>
      </c>
    </row>
    <row r="41" spans="1:11" ht="24">
      <c r="A41" s="117">
        <f t="shared" si="0"/>
        <v>2</v>
      </c>
      <c r="B41" s="36">
        <v>23499</v>
      </c>
      <c r="C41" s="6">
        <v>291.01</v>
      </c>
      <c r="D41" s="6">
        <v>8.244</v>
      </c>
      <c r="E41" s="6">
        <f t="shared" si="1"/>
        <v>0.7122816000000001</v>
      </c>
      <c r="F41" s="6">
        <f t="shared" si="2"/>
        <v>1036.2675333333334</v>
      </c>
      <c r="G41" s="6">
        <f t="shared" si="3"/>
        <v>738.1142966707201</v>
      </c>
      <c r="H41" s="117" t="s">
        <v>65</v>
      </c>
      <c r="I41" s="6">
        <v>1158.30477</v>
      </c>
      <c r="J41" s="6">
        <v>960.64847</v>
      </c>
      <c r="K41" s="6">
        <v>989.84936</v>
      </c>
    </row>
    <row r="42" spans="1:11" ht="24">
      <c r="A42" s="117">
        <f t="shared" si="0"/>
        <v>3</v>
      </c>
      <c r="B42" s="36">
        <v>23503</v>
      </c>
      <c r="C42" s="6">
        <v>290.62</v>
      </c>
      <c r="D42" s="6">
        <v>4.518</v>
      </c>
      <c r="E42" s="6">
        <f t="shared" si="1"/>
        <v>0.3903552</v>
      </c>
      <c r="F42" s="6">
        <f t="shared" si="2"/>
        <v>887.0192966666667</v>
      </c>
      <c r="G42" s="6">
        <f t="shared" si="3"/>
        <v>346.252594954176</v>
      </c>
      <c r="H42" s="117" t="s">
        <v>45</v>
      </c>
      <c r="I42" s="6">
        <v>879.22244</v>
      </c>
      <c r="J42" s="6">
        <v>930.68795</v>
      </c>
      <c r="K42" s="6">
        <v>851.1475</v>
      </c>
    </row>
    <row r="43" spans="1:11" ht="24">
      <c r="A43" s="117">
        <f t="shared" si="0"/>
        <v>4</v>
      </c>
      <c r="B43" s="36">
        <v>23514</v>
      </c>
      <c r="C43" s="6">
        <v>290.06</v>
      </c>
      <c r="D43" s="6">
        <v>0.303</v>
      </c>
      <c r="E43" s="6">
        <f t="shared" si="1"/>
        <v>0.0261792</v>
      </c>
      <c r="F43" s="6">
        <f t="shared" si="2"/>
        <v>33.81999666666667</v>
      </c>
      <c r="G43" s="6">
        <f t="shared" si="3"/>
        <v>0.8853804567360001</v>
      </c>
      <c r="H43" s="117" t="s">
        <v>66</v>
      </c>
      <c r="I43" s="6">
        <v>31.84827</v>
      </c>
      <c r="J43" s="6">
        <v>39.86711</v>
      </c>
      <c r="K43" s="6">
        <v>29.74461</v>
      </c>
    </row>
    <row r="44" spans="1:11" ht="24">
      <c r="A44" s="117">
        <f t="shared" si="0"/>
        <v>5</v>
      </c>
      <c r="B44" s="36">
        <v>23535</v>
      </c>
      <c r="C44" s="6">
        <v>289.96</v>
      </c>
      <c r="D44" s="6">
        <v>0.122</v>
      </c>
      <c r="E44" s="6">
        <f t="shared" si="1"/>
        <v>0.0105408</v>
      </c>
      <c r="F44" s="6">
        <f t="shared" si="2"/>
        <v>10.844853333333333</v>
      </c>
      <c r="G44" s="6">
        <f t="shared" si="3"/>
        <v>0.11431343001599999</v>
      </c>
      <c r="H44" s="117" t="s">
        <v>67</v>
      </c>
      <c r="I44" s="6">
        <v>8.84425</v>
      </c>
      <c r="J44" s="6">
        <v>12.07729</v>
      </c>
      <c r="K44" s="6">
        <v>11.61302</v>
      </c>
    </row>
    <row r="45" spans="1:11" ht="24">
      <c r="A45" s="117">
        <f t="shared" si="0"/>
        <v>6</v>
      </c>
      <c r="B45" s="36">
        <v>23546</v>
      </c>
      <c r="C45" s="6">
        <v>290.05</v>
      </c>
      <c r="D45" s="6">
        <v>0.334</v>
      </c>
      <c r="E45" s="6">
        <f t="shared" si="1"/>
        <v>0.028857600000000004</v>
      </c>
      <c r="F45" s="6">
        <f t="shared" si="2"/>
        <v>16.09647</v>
      </c>
      <c r="G45" s="6">
        <f t="shared" si="3"/>
        <v>0.4645054926720001</v>
      </c>
      <c r="H45" s="117" t="s">
        <v>68</v>
      </c>
      <c r="I45" s="6">
        <v>17.09282</v>
      </c>
      <c r="J45" s="6">
        <v>18.02644</v>
      </c>
      <c r="K45" s="6">
        <v>13.17015</v>
      </c>
    </row>
    <row r="46" spans="1:11" ht="24">
      <c r="A46" s="117">
        <f t="shared" si="0"/>
        <v>7</v>
      </c>
      <c r="B46" s="36">
        <v>23550</v>
      </c>
      <c r="C46" s="6">
        <v>290.04</v>
      </c>
      <c r="D46" s="6">
        <v>0.335</v>
      </c>
      <c r="E46" s="6">
        <f t="shared" si="1"/>
        <v>0.028944000000000004</v>
      </c>
      <c r="F46" s="6">
        <f t="shared" si="2"/>
        <v>13.354733333333334</v>
      </c>
      <c r="G46" s="6">
        <f t="shared" si="3"/>
        <v>0.38653940160000005</v>
      </c>
      <c r="H46" s="117" t="s">
        <v>49</v>
      </c>
      <c r="I46" s="6">
        <v>15.55403</v>
      </c>
      <c r="J46" s="6">
        <v>16.36163</v>
      </c>
      <c r="K46" s="6">
        <v>8.14854</v>
      </c>
    </row>
    <row r="47" spans="1:21" s="161" customFormat="1" ht="24">
      <c r="A47" s="157">
        <f t="shared" si="0"/>
        <v>8</v>
      </c>
      <c r="B47" s="158">
        <v>23565</v>
      </c>
      <c r="C47" s="159">
        <v>290.06</v>
      </c>
      <c r="D47" s="159">
        <v>0.373</v>
      </c>
      <c r="E47" s="159">
        <f t="shared" si="1"/>
        <v>0.032227200000000004</v>
      </c>
      <c r="F47" s="159"/>
      <c r="G47" s="159"/>
      <c r="H47" s="157" t="s">
        <v>50</v>
      </c>
      <c r="I47" s="159">
        <v>0</v>
      </c>
      <c r="J47" s="159">
        <v>0</v>
      </c>
      <c r="K47" s="159">
        <v>0</v>
      </c>
      <c r="L47" s="158">
        <v>23565</v>
      </c>
      <c r="M47" s="159">
        <v>290.06</v>
      </c>
      <c r="N47" s="159">
        <v>0.373</v>
      </c>
      <c r="O47" s="159">
        <f>N47*0.0864</f>
        <v>0.032227200000000004</v>
      </c>
      <c r="P47" s="159"/>
      <c r="Q47" s="159"/>
      <c r="R47" s="157" t="s">
        <v>50</v>
      </c>
      <c r="S47" s="159">
        <v>0</v>
      </c>
      <c r="T47" s="159">
        <v>0</v>
      </c>
      <c r="U47" s="159">
        <v>0</v>
      </c>
    </row>
    <row r="48" spans="1:11" ht="24">
      <c r="A48" s="117">
        <f t="shared" si="0"/>
        <v>9</v>
      </c>
      <c r="B48" s="36">
        <v>23572</v>
      </c>
      <c r="C48" s="6">
        <v>290.05</v>
      </c>
      <c r="D48" s="6">
        <v>0.332</v>
      </c>
      <c r="E48" s="6">
        <f t="shared" si="1"/>
        <v>0.028684800000000003</v>
      </c>
      <c r="F48" s="6">
        <f aca="true" t="shared" si="4" ref="F48:F54">+AVERAGE(I48:K48)</f>
        <v>0.5386066666666667</v>
      </c>
      <c r="G48" s="6">
        <f aca="true" t="shared" si="5" ref="G48:G54">F48*E48</f>
        <v>0.015449824512000002</v>
      </c>
      <c r="H48" s="117" t="s">
        <v>51</v>
      </c>
      <c r="I48" s="6">
        <v>0</v>
      </c>
      <c r="J48" s="6">
        <v>0</v>
      </c>
      <c r="K48" s="6">
        <v>1.61582</v>
      </c>
    </row>
    <row r="49" spans="1:11" ht="24">
      <c r="A49" s="117">
        <f t="shared" si="0"/>
        <v>10</v>
      </c>
      <c r="B49" s="36">
        <v>23574</v>
      </c>
      <c r="C49" s="6">
        <v>291.2</v>
      </c>
      <c r="D49" s="6">
        <v>9.584</v>
      </c>
      <c r="E49" s="6">
        <f t="shared" si="1"/>
        <v>0.8280576000000001</v>
      </c>
      <c r="F49" s="6">
        <f t="shared" si="4"/>
        <v>200.68697333333333</v>
      </c>
      <c r="G49" s="6">
        <f t="shared" si="5"/>
        <v>166.18037348966402</v>
      </c>
      <c r="H49" s="117" t="s">
        <v>52</v>
      </c>
      <c r="I49" s="6">
        <v>240.58028</v>
      </c>
      <c r="J49" s="6">
        <v>183.27639</v>
      </c>
      <c r="K49" s="6">
        <v>178.20425</v>
      </c>
    </row>
    <row r="50" spans="1:11" ht="24">
      <c r="A50" s="117">
        <f t="shared" si="0"/>
        <v>11</v>
      </c>
      <c r="B50" s="36">
        <v>23598</v>
      </c>
      <c r="C50" s="6">
        <v>289.98</v>
      </c>
      <c r="D50" s="6">
        <v>0.133</v>
      </c>
      <c r="E50" s="6">
        <f t="shared" si="1"/>
        <v>0.011491200000000002</v>
      </c>
      <c r="F50" s="6">
        <f t="shared" si="4"/>
        <v>42.96316333333334</v>
      </c>
      <c r="G50" s="6">
        <f t="shared" si="5"/>
        <v>0.49369830249600016</v>
      </c>
      <c r="H50" s="117" t="s">
        <v>53</v>
      </c>
      <c r="I50" s="6">
        <v>52.35031</v>
      </c>
      <c r="J50" s="6">
        <v>40.95004</v>
      </c>
      <c r="K50" s="6">
        <v>35.58914</v>
      </c>
    </row>
    <row r="51" spans="1:11" ht="24">
      <c r="A51" s="117">
        <f t="shared" si="0"/>
        <v>12</v>
      </c>
      <c r="B51" s="36">
        <v>23604</v>
      </c>
      <c r="C51" s="6">
        <v>291.11</v>
      </c>
      <c r="D51" s="6">
        <v>8.409</v>
      </c>
      <c r="E51" s="6">
        <f t="shared" si="1"/>
        <v>0.7265376000000001</v>
      </c>
      <c r="F51" s="6">
        <f t="shared" si="4"/>
        <v>293.0542933333333</v>
      </c>
      <c r="G51" s="6">
        <f t="shared" si="5"/>
        <v>212.91496294809602</v>
      </c>
      <c r="H51" s="117" t="s">
        <v>54</v>
      </c>
      <c r="I51" s="6">
        <v>197.16882</v>
      </c>
      <c r="J51" s="6">
        <v>297.16882</v>
      </c>
      <c r="K51" s="6">
        <v>384.82524</v>
      </c>
    </row>
    <row r="52" spans="1:11" ht="24">
      <c r="A52" s="117">
        <f t="shared" si="0"/>
        <v>13</v>
      </c>
      <c r="B52" s="36">
        <v>23612</v>
      </c>
      <c r="C52" s="6">
        <v>289.91</v>
      </c>
      <c r="D52" s="6">
        <v>0.138</v>
      </c>
      <c r="E52" s="6">
        <f t="shared" si="1"/>
        <v>0.011923200000000002</v>
      </c>
      <c r="F52" s="6">
        <f t="shared" si="4"/>
        <v>56.244886666666666</v>
      </c>
      <c r="G52" s="6">
        <f t="shared" si="5"/>
        <v>0.6706190327040001</v>
      </c>
      <c r="H52" s="117" t="s">
        <v>55</v>
      </c>
      <c r="I52" s="6">
        <v>68.78204</v>
      </c>
      <c r="J52" s="6">
        <v>59.2912</v>
      </c>
      <c r="K52" s="6">
        <v>40.66142</v>
      </c>
    </row>
    <row r="53" spans="1:16" s="161" customFormat="1" ht="24">
      <c r="A53" s="157">
        <f t="shared" si="0"/>
        <v>14</v>
      </c>
      <c r="B53" s="158">
        <v>23626</v>
      </c>
      <c r="C53" s="159">
        <v>289.9</v>
      </c>
      <c r="H53" s="157" t="s">
        <v>56</v>
      </c>
      <c r="I53" s="159">
        <v>0</v>
      </c>
      <c r="J53" s="159">
        <v>0</v>
      </c>
      <c r="K53" s="159">
        <v>0</v>
      </c>
      <c r="M53" s="159">
        <v>0.143</v>
      </c>
      <c r="N53" s="159">
        <f>M53*0.0864</f>
        <v>0.0123552</v>
      </c>
      <c r="O53" s="159">
        <v>0</v>
      </c>
      <c r="P53" s="159">
        <v>0</v>
      </c>
    </row>
    <row r="54" spans="1:11" ht="24">
      <c r="A54" s="117">
        <f t="shared" si="0"/>
        <v>15</v>
      </c>
      <c r="B54" s="36">
        <v>23630</v>
      </c>
      <c r="C54" s="6">
        <v>291.51</v>
      </c>
      <c r="D54" s="6">
        <v>17.561</v>
      </c>
      <c r="E54" s="6">
        <f t="shared" si="1"/>
        <v>1.5172704000000001</v>
      </c>
      <c r="F54" s="6">
        <f t="shared" si="4"/>
        <v>135.83535666666668</v>
      </c>
      <c r="G54" s="6">
        <f t="shared" si="5"/>
        <v>206.09896594377605</v>
      </c>
      <c r="H54" s="117" t="s">
        <v>57</v>
      </c>
      <c r="I54" s="6">
        <v>155.45925</v>
      </c>
      <c r="J54" s="6">
        <v>133.16151</v>
      </c>
      <c r="K54" s="6">
        <v>118.88531</v>
      </c>
    </row>
    <row r="55" spans="1:16" s="161" customFormat="1" ht="24">
      <c r="A55" s="157">
        <f t="shared" si="0"/>
        <v>16</v>
      </c>
      <c r="B55" s="158">
        <v>23633</v>
      </c>
      <c r="C55" s="159">
        <v>290.21</v>
      </c>
      <c r="H55" s="160" t="s">
        <v>58</v>
      </c>
      <c r="I55" s="159">
        <v>0</v>
      </c>
      <c r="J55" s="159">
        <v>0</v>
      </c>
      <c r="K55" s="159">
        <v>0</v>
      </c>
      <c r="M55" s="159">
        <v>1.848</v>
      </c>
      <c r="N55" s="159">
        <f>M55*0.0864</f>
        <v>0.1596672</v>
      </c>
      <c r="O55" s="159">
        <v>0</v>
      </c>
      <c r="P55" s="159">
        <v>0</v>
      </c>
    </row>
    <row r="56" spans="1:11" ht="24">
      <c r="A56" s="117">
        <f t="shared" si="0"/>
        <v>17</v>
      </c>
      <c r="B56" s="36">
        <v>23654</v>
      </c>
      <c r="C56" s="6">
        <v>290.24</v>
      </c>
      <c r="D56" s="6">
        <v>1.84</v>
      </c>
      <c r="E56" s="6">
        <f t="shared" si="1"/>
        <v>0.158976</v>
      </c>
      <c r="F56" s="6">
        <f aca="true" t="shared" si="6" ref="F56:F105">+AVERAGE(I56:K56)</f>
        <v>18.12103</v>
      </c>
      <c r="G56" s="6">
        <f aca="true" t="shared" si="7" ref="G56:G105">F56*E56</f>
        <v>2.88080886528</v>
      </c>
      <c r="H56" s="9" t="s">
        <v>59</v>
      </c>
      <c r="I56" s="6">
        <v>13.51258</v>
      </c>
      <c r="J56" s="6">
        <v>22.26369</v>
      </c>
      <c r="K56" s="6">
        <v>18.58682</v>
      </c>
    </row>
    <row r="57" spans="1:11" ht="24">
      <c r="A57" s="117">
        <f t="shared" si="0"/>
        <v>18</v>
      </c>
      <c r="B57" s="36">
        <v>23662</v>
      </c>
      <c r="C57" s="6">
        <v>290.23</v>
      </c>
      <c r="D57" s="6">
        <v>1.673</v>
      </c>
      <c r="E57" s="6">
        <f t="shared" si="1"/>
        <v>0.14454720000000001</v>
      </c>
      <c r="F57" s="6">
        <f t="shared" si="6"/>
        <v>22.593126666666667</v>
      </c>
      <c r="G57" s="6">
        <f t="shared" si="7"/>
        <v>3.2657731989120005</v>
      </c>
      <c r="H57" s="9" t="s">
        <v>60</v>
      </c>
      <c r="I57" s="6">
        <v>21.37209</v>
      </c>
      <c r="J57" s="6">
        <v>32.69363</v>
      </c>
      <c r="K57" s="6">
        <v>13.71366</v>
      </c>
    </row>
    <row r="58" spans="1:11" ht="24">
      <c r="A58" s="117">
        <f t="shared" si="0"/>
        <v>19</v>
      </c>
      <c r="B58" s="36">
        <v>23669</v>
      </c>
      <c r="C58" s="6">
        <v>289.97</v>
      </c>
      <c r="D58" s="6">
        <v>0.308</v>
      </c>
      <c r="E58" s="6">
        <f t="shared" si="1"/>
        <v>0.0266112</v>
      </c>
      <c r="F58" s="6">
        <f t="shared" si="6"/>
        <v>13.387743333333333</v>
      </c>
      <c r="G58" s="6">
        <f t="shared" si="7"/>
        <v>0.35626391539200003</v>
      </c>
      <c r="H58" s="9" t="s">
        <v>61</v>
      </c>
      <c r="I58" s="6">
        <v>8.0355</v>
      </c>
      <c r="J58" s="6">
        <v>13.6086</v>
      </c>
      <c r="K58" s="6">
        <v>18.51913</v>
      </c>
    </row>
    <row r="59" spans="1:11" ht="24">
      <c r="A59" s="117">
        <f t="shared" si="0"/>
        <v>20</v>
      </c>
      <c r="B59" s="36">
        <v>23686</v>
      </c>
      <c r="C59" s="6">
        <v>290.33</v>
      </c>
      <c r="D59" s="6">
        <v>2.66</v>
      </c>
      <c r="E59" s="6">
        <f t="shared" si="1"/>
        <v>0.22982400000000003</v>
      </c>
      <c r="F59" s="6">
        <f t="shared" si="6"/>
        <v>44.92174666666667</v>
      </c>
      <c r="G59" s="6">
        <f t="shared" si="7"/>
        <v>10.324095505920003</v>
      </c>
      <c r="H59" s="9" t="s">
        <v>62</v>
      </c>
      <c r="I59" s="6">
        <v>43.74935</v>
      </c>
      <c r="J59" s="6">
        <v>45.89708</v>
      </c>
      <c r="K59" s="6">
        <v>45.11881</v>
      </c>
    </row>
    <row r="60" spans="1:11" ht="24">
      <c r="A60" s="117">
        <f t="shared" si="0"/>
        <v>21</v>
      </c>
      <c r="B60" s="36">
        <v>23693</v>
      </c>
      <c r="C60" s="6">
        <v>290.12</v>
      </c>
      <c r="D60" s="6">
        <v>1.147</v>
      </c>
      <c r="E60" s="6">
        <f t="shared" si="1"/>
        <v>0.0991008</v>
      </c>
      <c r="F60" s="6">
        <f t="shared" si="6"/>
        <v>37.10036</v>
      </c>
      <c r="G60" s="6">
        <f t="shared" si="7"/>
        <v>3.6766753562880004</v>
      </c>
      <c r="H60" s="9" t="s">
        <v>63</v>
      </c>
      <c r="I60" s="6">
        <v>27.2917</v>
      </c>
      <c r="J60" s="6">
        <v>40.59449</v>
      </c>
      <c r="K60" s="6">
        <v>43.41489</v>
      </c>
    </row>
    <row r="61" spans="1:11" ht="24">
      <c r="A61" s="117">
        <f t="shared" si="0"/>
        <v>22</v>
      </c>
      <c r="B61" s="36">
        <v>23699</v>
      </c>
      <c r="C61" s="6">
        <v>290.02</v>
      </c>
      <c r="D61" s="6">
        <v>0.592</v>
      </c>
      <c r="E61" s="6">
        <f t="shared" si="1"/>
        <v>0.0511488</v>
      </c>
      <c r="F61" s="6">
        <f t="shared" si="6"/>
        <v>26.02025666666667</v>
      </c>
      <c r="G61" s="6">
        <f t="shared" si="7"/>
        <v>1.330904904192</v>
      </c>
      <c r="H61" s="9" t="s">
        <v>41</v>
      </c>
      <c r="I61" s="6">
        <v>22.78369</v>
      </c>
      <c r="J61" s="6">
        <v>24.83202</v>
      </c>
      <c r="K61" s="6">
        <v>30.44506</v>
      </c>
    </row>
    <row r="62" spans="1:11" ht="24">
      <c r="A62" s="152">
        <f t="shared" si="0"/>
        <v>23</v>
      </c>
      <c r="B62" s="36">
        <v>23713</v>
      </c>
      <c r="C62" s="6">
        <v>289.86</v>
      </c>
      <c r="D62" s="6">
        <v>0.112</v>
      </c>
      <c r="E62" s="6">
        <f t="shared" si="1"/>
        <v>0.009676800000000001</v>
      </c>
      <c r="F62" s="6">
        <f t="shared" si="6"/>
        <v>20.838303333333332</v>
      </c>
      <c r="G62" s="6">
        <f t="shared" si="7"/>
        <v>0.201648093696</v>
      </c>
      <c r="H62" s="9" t="s">
        <v>42</v>
      </c>
      <c r="I62" s="6">
        <v>11.39896</v>
      </c>
      <c r="J62" s="6">
        <v>30.07711</v>
      </c>
      <c r="K62" s="6">
        <v>21.03884</v>
      </c>
    </row>
    <row r="63" spans="1:11" ht="24">
      <c r="A63" s="152">
        <f t="shared" si="0"/>
        <v>24</v>
      </c>
      <c r="B63" s="36">
        <v>23733</v>
      </c>
      <c r="C63" s="6">
        <v>289.88</v>
      </c>
      <c r="D63" s="6">
        <v>0.246</v>
      </c>
      <c r="E63" s="6">
        <f t="shared" si="1"/>
        <v>0.0212544</v>
      </c>
      <c r="F63" s="6">
        <f t="shared" si="6"/>
        <v>2.93901</v>
      </c>
      <c r="G63" s="6">
        <f t="shared" si="7"/>
        <v>0.062466894144</v>
      </c>
      <c r="H63" s="9" t="s">
        <v>106</v>
      </c>
      <c r="I63" s="6">
        <v>2.49439</v>
      </c>
      <c r="J63" s="6">
        <v>3.47222</v>
      </c>
      <c r="K63" s="6">
        <v>2.85042</v>
      </c>
    </row>
    <row r="64" spans="1:11" ht="24">
      <c r="A64" s="152">
        <f t="shared" si="0"/>
        <v>25</v>
      </c>
      <c r="B64" s="36">
        <v>23747</v>
      </c>
      <c r="C64" s="6">
        <v>289.91</v>
      </c>
      <c r="D64" s="6">
        <v>0.331</v>
      </c>
      <c r="E64" s="6">
        <f t="shared" si="1"/>
        <v>0.028598400000000003</v>
      </c>
      <c r="F64" s="6">
        <f t="shared" si="6"/>
        <v>6.55183</v>
      </c>
      <c r="G64" s="6">
        <f t="shared" si="7"/>
        <v>0.18737185507200002</v>
      </c>
      <c r="H64" s="9" t="s">
        <v>107</v>
      </c>
      <c r="I64" s="6">
        <v>10.06751</v>
      </c>
      <c r="J64" s="6">
        <v>8.51267</v>
      </c>
      <c r="K64" s="6">
        <v>1.07531</v>
      </c>
    </row>
    <row r="65" spans="1:11" ht="24">
      <c r="A65" s="152">
        <f t="shared" si="0"/>
        <v>26</v>
      </c>
      <c r="B65" s="36">
        <v>23759</v>
      </c>
      <c r="C65" s="6">
        <v>290.02</v>
      </c>
      <c r="D65" s="6">
        <v>0.673</v>
      </c>
      <c r="E65" s="6">
        <f t="shared" si="1"/>
        <v>0.05814720000000001</v>
      </c>
      <c r="F65" s="6">
        <f t="shared" si="6"/>
        <v>7.212836666666665</v>
      </c>
      <c r="G65" s="6">
        <f t="shared" si="7"/>
        <v>0.41940625622399996</v>
      </c>
      <c r="H65" s="9" t="s">
        <v>108</v>
      </c>
      <c r="I65" s="6">
        <v>8.36535</v>
      </c>
      <c r="J65" s="6">
        <v>4.09584</v>
      </c>
      <c r="K65" s="6">
        <v>9.17732</v>
      </c>
    </row>
    <row r="66" spans="1:11" ht="24">
      <c r="A66" s="152">
        <f t="shared" si="0"/>
        <v>27</v>
      </c>
      <c r="B66" s="36">
        <v>23777</v>
      </c>
      <c r="C66" s="6">
        <v>289.86</v>
      </c>
      <c r="D66" s="6">
        <v>0.153</v>
      </c>
      <c r="E66" s="6">
        <f t="shared" si="1"/>
        <v>0.0132192</v>
      </c>
      <c r="F66" s="6">
        <f t="shared" si="6"/>
        <v>0.7081133333333334</v>
      </c>
      <c r="G66" s="6">
        <f t="shared" si="7"/>
        <v>0.009360691776000001</v>
      </c>
      <c r="H66" s="9" t="s">
        <v>109</v>
      </c>
      <c r="I66" s="6">
        <v>0.96333</v>
      </c>
      <c r="J66" s="6">
        <v>0.28008</v>
      </c>
      <c r="K66" s="6">
        <v>0.88093</v>
      </c>
    </row>
    <row r="67" spans="1:11" s="7" customFormat="1" ht="24">
      <c r="A67" s="152">
        <f t="shared" si="0"/>
        <v>28</v>
      </c>
      <c r="B67" s="36">
        <v>23803</v>
      </c>
      <c r="C67" s="6">
        <v>289.77</v>
      </c>
      <c r="D67" s="6">
        <v>0.046</v>
      </c>
      <c r="E67" s="6">
        <f t="shared" si="1"/>
        <v>0.0039744</v>
      </c>
      <c r="F67" s="6">
        <f t="shared" si="6"/>
        <v>18.49</v>
      </c>
      <c r="G67" s="6">
        <f t="shared" si="7"/>
        <v>0.073486656</v>
      </c>
      <c r="H67" s="9" t="s">
        <v>110</v>
      </c>
      <c r="I67" s="6">
        <v>19.78239</v>
      </c>
      <c r="J67" s="6">
        <v>19.68947</v>
      </c>
      <c r="K67" s="6">
        <v>15.99814</v>
      </c>
    </row>
    <row r="68" spans="1:11" s="137" customFormat="1" ht="24.75" thickBot="1">
      <c r="A68" s="133">
        <f t="shared" si="0"/>
        <v>29</v>
      </c>
      <c r="B68" s="134">
        <v>23824</v>
      </c>
      <c r="C68" s="135">
        <v>289.77</v>
      </c>
      <c r="D68" s="135">
        <v>0.05</v>
      </c>
      <c r="E68" s="135">
        <f t="shared" si="1"/>
        <v>0.00432</v>
      </c>
      <c r="F68" s="135">
        <f t="shared" si="6"/>
        <v>8.016513333333334</v>
      </c>
      <c r="G68" s="135">
        <f t="shared" si="7"/>
        <v>0.034631337600000006</v>
      </c>
      <c r="H68" s="136" t="s">
        <v>111</v>
      </c>
      <c r="I68" s="135">
        <v>4.50857</v>
      </c>
      <c r="J68" s="135">
        <v>6.60197</v>
      </c>
      <c r="K68" s="135">
        <v>12.939</v>
      </c>
    </row>
    <row r="69" spans="1:11" ht="24">
      <c r="A69" s="117">
        <v>1</v>
      </c>
      <c r="B69" s="43">
        <v>23838</v>
      </c>
      <c r="C69" s="38">
        <v>289.73</v>
      </c>
      <c r="D69" s="38">
        <v>0.031</v>
      </c>
      <c r="E69" s="38">
        <f t="shared" si="1"/>
        <v>0.0026784</v>
      </c>
      <c r="F69" s="38">
        <f t="shared" si="6"/>
        <v>16.976556666666667</v>
      </c>
      <c r="G69" s="38">
        <f t="shared" si="7"/>
        <v>0.045470009376</v>
      </c>
      <c r="H69" s="117" t="s">
        <v>64</v>
      </c>
      <c r="I69" s="38">
        <v>17.64197</v>
      </c>
      <c r="J69" s="38">
        <v>13.18267</v>
      </c>
      <c r="K69" s="38">
        <v>20.10503</v>
      </c>
    </row>
    <row r="70" spans="1:11" ht="24">
      <c r="A70" s="117">
        <f aca="true" t="shared" si="8" ref="A70:A98">+A69+1</f>
        <v>2</v>
      </c>
      <c r="B70" s="43">
        <v>23852</v>
      </c>
      <c r="C70" s="38">
        <v>289.79</v>
      </c>
      <c r="D70" s="38">
        <v>0.034</v>
      </c>
      <c r="E70" s="38">
        <f t="shared" si="1"/>
        <v>0.0029376000000000003</v>
      </c>
      <c r="F70" s="38">
        <f t="shared" si="6"/>
        <v>22.12663333333333</v>
      </c>
      <c r="G70" s="38">
        <f t="shared" si="7"/>
        <v>0.06499919808</v>
      </c>
      <c r="H70" s="117" t="s">
        <v>65</v>
      </c>
      <c r="I70" s="38">
        <v>18.71755</v>
      </c>
      <c r="J70" s="38">
        <v>24.1874</v>
      </c>
      <c r="K70" s="38">
        <v>23.47495</v>
      </c>
    </row>
    <row r="71" spans="1:11" ht="24">
      <c r="A71" s="117">
        <f t="shared" si="8"/>
        <v>3</v>
      </c>
      <c r="B71" s="43">
        <v>23874</v>
      </c>
      <c r="C71" s="38">
        <v>290.62</v>
      </c>
      <c r="D71" s="38">
        <v>2.315</v>
      </c>
      <c r="E71" s="38">
        <f t="shared" si="1"/>
        <v>0.200016</v>
      </c>
      <c r="F71" s="38">
        <f t="shared" si="6"/>
        <v>93.91032333333334</v>
      </c>
      <c r="G71" s="38">
        <f t="shared" si="7"/>
        <v>18.78356723184</v>
      </c>
      <c r="H71" s="117" t="s">
        <v>45</v>
      </c>
      <c r="I71" s="38">
        <v>54.15814</v>
      </c>
      <c r="J71" s="38">
        <v>177.78576</v>
      </c>
      <c r="K71" s="38">
        <v>49.78707</v>
      </c>
    </row>
    <row r="72" spans="1:11" ht="24">
      <c r="A72" s="117">
        <f t="shared" si="8"/>
        <v>4</v>
      </c>
      <c r="B72" s="43">
        <v>23882</v>
      </c>
      <c r="C72" s="38">
        <v>290.62</v>
      </c>
      <c r="D72" s="38">
        <v>3.085</v>
      </c>
      <c r="E72" s="38">
        <f t="shared" si="1"/>
        <v>0.266544</v>
      </c>
      <c r="F72" s="38">
        <f t="shared" si="6"/>
        <v>58.246019999999994</v>
      </c>
      <c r="G72" s="38">
        <f t="shared" si="7"/>
        <v>15.525127154879998</v>
      </c>
      <c r="H72" s="117" t="s">
        <v>66</v>
      </c>
      <c r="I72" s="38">
        <v>57.04183</v>
      </c>
      <c r="J72" s="38">
        <v>60.24298</v>
      </c>
      <c r="K72" s="38">
        <v>57.45325</v>
      </c>
    </row>
    <row r="73" spans="1:11" ht="24">
      <c r="A73" s="117">
        <f t="shared" si="8"/>
        <v>5</v>
      </c>
      <c r="B73" s="43">
        <v>23883</v>
      </c>
      <c r="C73" s="38">
        <v>292.53</v>
      </c>
      <c r="D73" s="38">
        <v>56.741</v>
      </c>
      <c r="E73" s="38">
        <f t="shared" si="1"/>
        <v>4.9024224</v>
      </c>
      <c r="F73" s="38">
        <f t="shared" si="6"/>
        <v>2414.9602400000003</v>
      </c>
      <c r="G73" s="38">
        <f t="shared" si="7"/>
        <v>11839.155175685377</v>
      </c>
      <c r="H73" s="117" t="s">
        <v>67</v>
      </c>
      <c r="I73" s="38">
        <v>2516.90914</v>
      </c>
      <c r="J73" s="38">
        <v>1825.58955</v>
      </c>
      <c r="K73" s="38">
        <v>2902.38203</v>
      </c>
    </row>
    <row r="74" spans="1:11" ht="24">
      <c r="A74" s="117">
        <f t="shared" si="8"/>
        <v>6</v>
      </c>
      <c r="B74" s="43">
        <v>23899</v>
      </c>
      <c r="C74" s="38">
        <v>290.19</v>
      </c>
      <c r="D74" s="38">
        <v>0.321</v>
      </c>
      <c r="E74" s="38">
        <f t="shared" si="1"/>
        <v>0.027734400000000003</v>
      </c>
      <c r="F74" s="38">
        <f t="shared" si="6"/>
        <v>17.762243333333334</v>
      </c>
      <c r="G74" s="38">
        <f t="shared" si="7"/>
        <v>0.49262516150400004</v>
      </c>
      <c r="H74" s="117" t="s">
        <v>68</v>
      </c>
      <c r="I74" s="38">
        <v>19.75759</v>
      </c>
      <c r="J74" s="38">
        <v>15.31052</v>
      </c>
      <c r="K74" s="38">
        <v>18.21862</v>
      </c>
    </row>
    <row r="75" spans="1:11" ht="24">
      <c r="A75" s="117">
        <f t="shared" si="8"/>
        <v>7</v>
      </c>
      <c r="B75" s="43">
        <v>23906</v>
      </c>
      <c r="C75" s="38">
        <v>290.1</v>
      </c>
      <c r="D75" s="38">
        <v>0.112</v>
      </c>
      <c r="E75" s="38">
        <f t="shared" si="1"/>
        <v>0.009676800000000001</v>
      </c>
      <c r="F75" s="38">
        <f t="shared" si="6"/>
        <v>33.51134666666667</v>
      </c>
      <c r="G75" s="38">
        <f t="shared" si="7"/>
        <v>0.32428259942400006</v>
      </c>
      <c r="H75" s="117" t="s">
        <v>49</v>
      </c>
      <c r="I75" s="38">
        <v>27.79665</v>
      </c>
      <c r="J75" s="38">
        <v>38.45743</v>
      </c>
      <c r="K75" s="38">
        <v>34.27996</v>
      </c>
    </row>
    <row r="76" spans="1:11" ht="24">
      <c r="A76" s="117">
        <f t="shared" si="8"/>
        <v>8</v>
      </c>
      <c r="B76" s="43">
        <v>23928</v>
      </c>
      <c r="C76" s="38">
        <v>290.35</v>
      </c>
      <c r="D76" s="38">
        <v>1.598</v>
      </c>
      <c r="E76" s="38">
        <f t="shared" si="1"/>
        <v>0.1380672</v>
      </c>
      <c r="F76" s="38">
        <f t="shared" si="6"/>
        <v>128.44721333333334</v>
      </c>
      <c r="G76" s="38">
        <f t="shared" si="7"/>
        <v>17.734347092736</v>
      </c>
      <c r="H76" s="117" t="s">
        <v>50</v>
      </c>
      <c r="I76" s="38">
        <v>126.17255</v>
      </c>
      <c r="J76" s="38">
        <v>134.40463</v>
      </c>
      <c r="K76" s="38">
        <v>124.76446</v>
      </c>
    </row>
    <row r="77" spans="1:11" ht="24">
      <c r="A77" s="117">
        <f t="shared" si="8"/>
        <v>9</v>
      </c>
      <c r="B77" s="43">
        <v>23939</v>
      </c>
      <c r="C77" s="38">
        <v>290.2</v>
      </c>
      <c r="D77" s="38">
        <v>0.455</v>
      </c>
      <c r="E77" s="38">
        <f t="shared" si="1"/>
        <v>0.03931200000000001</v>
      </c>
      <c r="F77" s="38">
        <f t="shared" si="6"/>
        <v>25.264283333333335</v>
      </c>
      <c r="G77" s="38">
        <f t="shared" si="7"/>
        <v>0.9931895064000003</v>
      </c>
      <c r="H77" s="117" t="s">
        <v>51</v>
      </c>
      <c r="I77" s="38">
        <v>22.34994</v>
      </c>
      <c r="J77" s="38">
        <v>24.20836</v>
      </c>
      <c r="K77" s="38">
        <v>29.23455</v>
      </c>
    </row>
    <row r="78" spans="1:11" ht="24">
      <c r="A78" s="117">
        <f t="shared" si="8"/>
        <v>10</v>
      </c>
      <c r="B78" s="43">
        <v>23943</v>
      </c>
      <c r="C78" s="38">
        <v>291.66</v>
      </c>
      <c r="D78" s="38">
        <v>6.434</v>
      </c>
      <c r="E78" s="38">
        <f t="shared" si="1"/>
        <v>0.5558976</v>
      </c>
      <c r="F78" s="38">
        <f t="shared" si="6"/>
        <v>233.49798</v>
      </c>
      <c r="G78" s="38">
        <f t="shared" si="7"/>
        <v>129.800966686848</v>
      </c>
      <c r="H78" s="117" t="s">
        <v>52</v>
      </c>
      <c r="I78" s="38">
        <v>221.79754</v>
      </c>
      <c r="J78" s="38">
        <v>242.11491</v>
      </c>
      <c r="K78" s="38">
        <v>236.58149</v>
      </c>
    </row>
    <row r="79" spans="1:11" ht="24">
      <c r="A79" s="117">
        <f t="shared" si="8"/>
        <v>11</v>
      </c>
      <c r="B79" s="43">
        <v>23963</v>
      </c>
      <c r="C79" s="38">
        <v>291.25</v>
      </c>
      <c r="D79" s="38">
        <v>26.754</v>
      </c>
      <c r="E79" s="38">
        <f t="shared" si="1"/>
        <v>2.3115456</v>
      </c>
      <c r="F79" s="38">
        <f t="shared" si="6"/>
        <v>237.10466666666665</v>
      </c>
      <c r="G79" s="38">
        <f t="shared" si="7"/>
        <v>548.0782489728</v>
      </c>
      <c r="H79" s="117" t="s">
        <v>53</v>
      </c>
      <c r="I79" s="38">
        <v>234.29241</v>
      </c>
      <c r="J79" s="38">
        <v>244.42514</v>
      </c>
      <c r="K79" s="38">
        <v>232.59645</v>
      </c>
    </row>
    <row r="80" spans="1:11" ht="24">
      <c r="A80" s="117">
        <f t="shared" si="8"/>
        <v>12</v>
      </c>
      <c r="B80" s="43">
        <v>23965</v>
      </c>
      <c r="C80" s="38">
        <v>290.75</v>
      </c>
      <c r="D80" s="38">
        <v>13.433</v>
      </c>
      <c r="E80" s="38">
        <f t="shared" si="1"/>
        <v>1.1606112</v>
      </c>
      <c r="F80" s="38">
        <f t="shared" si="6"/>
        <v>133.47975999999997</v>
      </c>
      <c r="G80" s="38">
        <f t="shared" si="7"/>
        <v>154.91810442931197</v>
      </c>
      <c r="H80" s="117" t="s">
        <v>54</v>
      </c>
      <c r="I80" s="38">
        <v>128.18988</v>
      </c>
      <c r="J80" s="38">
        <v>147.48741</v>
      </c>
      <c r="K80" s="38">
        <v>124.76199</v>
      </c>
    </row>
    <row r="81" spans="1:11" ht="24">
      <c r="A81" s="117">
        <f t="shared" si="8"/>
        <v>13</v>
      </c>
      <c r="B81" s="43">
        <v>23976</v>
      </c>
      <c r="C81" s="38">
        <v>293.16</v>
      </c>
      <c r="D81" s="38">
        <v>134.697</v>
      </c>
      <c r="E81" s="38">
        <f t="shared" si="1"/>
        <v>11.6378208</v>
      </c>
      <c r="F81" s="38">
        <f t="shared" si="6"/>
        <v>1267.47079</v>
      </c>
      <c r="G81" s="38">
        <f t="shared" si="7"/>
        <v>14750.597923254432</v>
      </c>
      <c r="H81" s="117" t="s">
        <v>55</v>
      </c>
      <c r="I81" s="38">
        <v>1201.12471</v>
      </c>
      <c r="J81" s="38">
        <v>1195.91797</v>
      </c>
      <c r="K81" s="38">
        <v>1405.36969</v>
      </c>
    </row>
    <row r="82" spans="1:11" ht="24">
      <c r="A82" s="117">
        <f t="shared" si="8"/>
        <v>14</v>
      </c>
      <c r="B82" s="43">
        <v>23996</v>
      </c>
      <c r="C82" s="38">
        <v>292.22</v>
      </c>
      <c r="D82" s="38">
        <v>80.359</v>
      </c>
      <c r="E82" s="38">
        <f t="shared" si="1"/>
        <v>6.9430176</v>
      </c>
      <c r="F82" s="38">
        <f t="shared" si="6"/>
        <v>1644.6611400000002</v>
      </c>
      <c r="G82" s="38">
        <f t="shared" si="7"/>
        <v>11418.911241056065</v>
      </c>
      <c r="H82" s="117" t="s">
        <v>56</v>
      </c>
      <c r="I82" s="38">
        <v>1320.22093</v>
      </c>
      <c r="J82" s="38">
        <v>1212.14212</v>
      </c>
      <c r="K82" s="38">
        <v>2401.62037</v>
      </c>
    </row>
    <row r="83" spans="1:11" ht="24">
      <c r="A83" s="117">
        <f t="shared" si="8"/>
        <v>15</v>
      </c>
      <c r="B83" s="43">
        <v>23996</v>
      </c>
      <c r="C83" s="38">
        <v>292.48</v>
      </c>
      <c r="D83" s="38">
        <v>91.21</v>
      </c>
      <c r="E83" s="38">
        <f t="shared" si="1"/>
        <v>7.8805439999999995</v>
      </c>
      <c r="F83" s="38">
        <f t="shared" si="6"/>
        <v>1513.10389</v>
      </c>
      <c r="G83" s="38">
        <f t="shared" si="7"/>
        <v>11924.08178171616</v>
      </c>
      <c r="H83" s="117" t="s">
        <v>57</v>
      </c>
      <c r="I83" s="38">
        <v>1446.62335</v>
      </c>
      <c r="J83" s="38">
        <v>1528.87205</v>
      </c>
      <c r="K83" s="38">
        <v>1563.81627</v>
      </c>
    </row>
    <row r="84" spans="1:11" ht="24">
      <c r="A84" s="117">
        <f t="shared" si="8"/>
        <v>16</v>
      </c>
      <c r="B84" s="43">
        <v>24004</v>
      </c>
      <c r="C84" s="38">
        <v>290.7</v>
      </c>
      <c r="D84" s="38">
        <v>11.503</v>
      </c>
      <c r="E84" s="38">
        <f t="shared" si="1"/>
        <v>0.9938592</v>
      </c>
      <c r="F84" s="38">
        <f t="shared" si="6"/>
        <v>117.3766</v>
      </c>
      <c r="G84" s="38">
        <f t="shared" si="7"/>
        <v>116.65581377472</v>
      </c>
      <c r="H84" s="5" t="s">
        <v>58</v>
      </c>
      <c r="I84" s="38">
        <v>114.84247</v>
      </c>
      <c r="J84" s="38">
        <v>115.54284</v>
      </c>
      <c r="K84" s="38">
        <v>121.74449</v>
      </c>
    </row>
    <row r="85" spans="1:11" ht="24">
      <c r="A85" s="117">
        <f t="shared" si="8"/>
        <v>17</v>
      </c>
      <c r="B85" s="43">
        <v>24019</v>
      </c>
      <c r="C85" s="38">
        <v>290.65</v>
      </c>
      <c r="D85" s="38">
        <v>9.047</v>
      </c>
      <c r="E85" s="38">
        <f t="shared" si="1"/>
        <v>0.7816608</v>
      </c>
      <c r="F85" s="38">
        <f t="shared" si="6"/>
        <v>107.53255</v>
      </c>
      <c r="G85" s="38">
        <f t="shared" si="7"/>
        <v>84.05397905904</v>
      </c>
      <c r="H85" s="5" t="s">
        <v>59</v>
      </c>
      <c r="I85" s="38">
        <v>92.43563</v>
      </c>
      <c r="J85" s="38">
        <v>119.35069</v>
      </c>
      <c r="K85" s="38">
        <v>110.81133</v>
      </c>
    </row>
    <row r="86" spans="1:11" ht="24">
      <c r="A86" s="117">
        <f t="shared" si="8"/>
        <v>18</v>
      </c>
      <c r="B86" s="43">
        <v>24026</v>
      </c>
      <c r="C86" s="38">
        <v>290.4</v>
      </c>
      <c r="D86" s="38">
        <v>4.867</v>
      </c>
      <c r="E86" s="38">
        <f t="shared" si="1"/>
        <v>0.4205088</v>
      </c>
      <c r="F86" s="38">
        <f t="shared" si="6"/>
        <v>55.864200000000004</v>
      </c>
      <c r="G86" s="38">
        <f t="shared" si="7"/>
        <v>23.49138770496</v>
      </c>
      <c r="H86" s="5" t="s">
        <v>60</v>
      </c>
      <c r="I86" s="38">
        <v>48.5967</v>
      </c>
      <c r="J86" s="38">
        <v>63.5556</v>
      </c>
      <c r="K86" s="38">
        <v>55.4403</v>
      </c>
    </row>
    <row r="87" spans="1:11" ht="24">
      <c r="A87" s="117">
        <f t="shared" si="8"/>
        <v>19</v>
      </c>
      <c r="B87" s="43">
        <v>24032</v>
      </c>
      <c r="C87" s="38">
        <v>290.27</v>
      </c>
      <c r="D87" s="38">
        <v>3.259</v>
      </c>
      <c r="E87" s="38">
        <f t="shared" si="1"/>
        <v>0.2815776</v>
      </c>
      <c r="F87" s="38">
        <f t="shared" si="6"/>
        <v>40.424353333333336</v>
      </c>
      <c r="G87" s="38">
        <f t="shared" si="7"/>
        <v>11.382592393152</v>
      </c>
      <c r="H87" s="5" t="s">
        <v>61</v>
      </c>
      <c r="I87" s="38">
        <v>40.55435</v>
      </c>
      <c r="J87" s="38">
        <v>30.96903</v>
      </c>
      <c r="K87" s="38">
        <v>49.74968</v>
      </c>
    </row>
    <row r="88" spans="1:11" ht="24">
      <c r="A88" s="117">
        <f t="shared" si="8"/>
        <v>20</v>
      </c>
      <c r="B88" s="43">
        <v>24049</v>
      </c>
      <c r="C88" s="38">
        <v>290.2</v>
      </c>
      <c r="D88" s="38">
        <v>1.501</v>
      </c>
      <c r="E88" s="38">
        <f t="shared" si="1"/>
        <v>0.1296864</v>
      </c>
      <c r="F88" s="38">
        <f t="shared" si="6"/>
        <v>158.02228</v>
      </c>
      <c r="G88" s="38">
        <f t="shared" si="7"/>
        <v>20.493340612992</v>
      </c>
      <c r="H88" s="5" t="s">
        <v>62</v>
      </c>
      <c r="I88" s="38">
        <v>158.66546</v>
      </c>
      <c r="J88" s="38">
        <v>162.14087</v>
      </c>
      <c r="K88" s="38">
        <v>153.26051</v>
      </c>
    </row>
    <row r="89" spans="1:11" ht="24">
      <c r="A89" s="117">
        <f t="shared" si="8"/>
        <v>21</v>
      </c>
      <c r="B89" s="43">
        <v>24062</v>
      </c>
      <c r="C89" s="38">
        <v>290.39</v>
      </c>
      <c r="D89" s="38">
        <v>4.006</v>
      </c>
      <c r="E89" s="38">
        <f aca="true" t="shared" si="9" ref="E89:E118">D89*0.0864</f>
        <v>0.34611840000000005</v>
      </c>
      <c r="F89" s="38">
        <f t="shared" si="6"/>
        <v>336.36071999999996</v>
      </c>
      <c r="G89" s="38">
        <f t="shared" si="7"/>
        <v>116.42063422924801</v>
      </c>
      <c r="H89" s="5" t="s">
        <v>63</v>
      </c>
      <c r="I89" s="38">
        <v>303.85426</v>
      </c>
      <c r="J89" s="38">
        <v>357.53083</v>
      </c>
      <c r="K89" s="38">
        <v>347.69707</v>
      </c>
    </row>
    <row r="90" spans="1:11" ht="24">
      <c r="A90" s="117">
        <f t="shared" si="8"/>
        <v>22</v>
      </c>
      <c r="B90" s="43">
        <v>24069</v>
      </c>
      <c r="C90" s="38">
        <v>290.23</v>
      </c>
      <c r="D90" s="38">
        <v>2.075</v>
      </c>
      <c r="E90" s="38">
        <f t="shared" si="9"/>
        <v>0.17928000000000002</v>
      </c>
      <c r="F90" s="38">
        <f t="shared" si="6"/>
        <v>33.05168</v>
      </c>
      <c r="G90" s="38">
        <f t="shared" si="7"/>
        <v>5.9255051904</v>
      </c>
      <c r="H90" s="5" t="s">
        <v>41</v>
      </c>
      <c r="I90" s="38">
        <v>29.95293</v>
      </c>
      <c r="J90" s="38">
        <v>31.03059</v>
      </c>
      <c r="K90" s="38">
        <v>38.17152</v>
      </c>
    </row>
    <row r="91" spans="1:11" ht="24">
      <c r="A91" s="117">
        <f t="shared" si="8"/>
        <v>23</v>
      </c>
      <c r="B91" s="43">
        <v>24081</v>
      </c>
      <c r="C91" s="38">
        <v>290.15</v>
      </c>
      <c r="D91" s="38">
        <v>1.47</v>
      </c>
      <c r="E91" s="38">
        <f t="shared" si="9"/>
        <v>0.127008</v>
      </c>
      <c r="F91" s="38">
        <f t="shared" si="6"/>
        <v>15.864663333333334</v>
      </c>
      <c r="G91" s="38">
        <f t="shared" si="7"/>
        <v>2.0149391606400004</v>
      </c>
      <c r="H91" s="5" t="s">
        <v>42</v>
      </c>
      <c r="I91" s="38">
        <v>16.36447</v>
      </c>
      <c r="J91" s="38">
        <v>11.86049</v>
      </c>
      <c r="K91" s="38">
        <v>19.36903</v>
      </c>
    </row>
    <row r="92" spans="1:11" ht="24">
      <c r="A92" s="117">
        <f t="shared" si="8"/>
        <v>24</v>
      </c>
      <c r="B92" s="43">
        <v>24095</v>
      </c>
      <c r="C92" s="38">
        <v>290.13</v>
      </c>
      <c r="D92" s="38">
        <v>0.768</v>
      </c>
      <c r="E92" s="38">
        <f t="shared" si="9"/>
        <v>0.0663552</v>
      </c>
      <c r="F92" s="38">
        <f t="shared" si="6"/>
        <v>35.237586666666665</v>
      </c>
      <c r="G92" s="38">
        <f t="shared" si="7"/>
        <v>2.338197110784</v>
      </c>
      <c r="H92" s="5" t="s">
        <v>106</v>
      </c>
      <c r="I92" s="38">
        <v>0</v>
      </c>
      <c r="J92" s="38">
        <v>42.76374</v>
      </c>
      <c r="K92" s="38">
        <v>62.94902</v>
      </c>
    </row>
    <row r="93" spans="1:11" ht="24">
      <c r="A93" s="117">
        <f t="shared" si="8"/>
        <v>25</v>
      </c>
      <c r="B93" s="43">
        <v>24119</v>
      </c>
      <c r="C93" s="38">
        <v>290.1</v>
      </c>
      <c r="D93" s="38">
        <v>0.635</v>
      </c>
      <c r="E93" s="38">
        <f t="shared" si="9"/>
        <v>0.054864</v>
      </c>
      <c r="F93" s="38">
        <f t="shared" si="6"/>
        <v>12.515566666666667</v>
      </c>
      <c r="G93" s="38">
        <f t="shared" si="7"/>
        <v>0.6866540496</v>
      </c>
      <c r="H93" s="5" t="s">
        <v>107</v>
      </c>
      <c r="I93" s="38">
        <v>16.42685</v>
      </c>
      <c r="J93" s="38">
        <v>2.05634</v>
      </c>
      <c r="K93" s="38">
        <v>19.06351</v>
      </c>
    </row>
    <row r="94" spans="1:11" ht="24">
      <c r="A94" s="117">
        <f t="shared" si="8"/>
        <v>26</v>
      </c>
      <c r="B94" s="43">
        <v>24131</v>
      </c>
      <c r="C94" s="38">
        <v>291.13</v>
      </c>
      <c r="D94" s="38">
        <v>0.695</v>
      </c>
      <c r="E94" s="38">
        <f t="shared" si="9"/>
        <v>0.060048</v>
      </c>
      <c r="F94" s="38">
        <f t="shared" si="6"/>
        <v>22.59354666666667</v>
      </c>
      <c r="G94" s="38">
        <f t="shared" si="7"/>
        <v>1.35669729024</v>
      </c>
      <c r="H94" s="5" t="s">
        <v>108</v>
      </c>
      <c r="I94" s="38">
        <v>16.69246</v>
      </c>
      <c r="J94" s="38">
        <v>23.71092</v>
      </c>
      <c r="K94" s="38">
        <v>27.37726</v>
      </c>
    </row>
    <row r="95" spans="1:11" ht="24">
      <c r="A95" s="117">
        <f t="shared" si="8"/>
        <v>27</v>
      </c>
      <c r="B95" s="43">
        <v>24146</v>
      </c>
      <c r="C95" s="38">
        <v>290.11</v>
      </c>
      <c r="D95" s="38">
        <v>0.606</v>
      </c>
      <c r="E95" s="38">
        <f t="shared" si="9"/>
        <v>0.0523584</v>
      </c>
      <c r="F95" s="38">
        <f t="shared" si="6"/>
        <v>34.99958</v>
      </c>
      <c r="G95" s="38">
        <f t="shared" si="7"/>
        <v>1.832522009472</v>
      </c>
      <c r="H95" s="5" t="s">
        <v>109</v>
      </c>
      <c r="I95" s="38">
        <v>29.73437</v>
      </c>
      <c r="J95" s="38">
        <v>30.47197</v>
      </c>
      <c r="K95" s="38">
        <v>44.7924</v>
      </c>
    </row>
    <row r="96" spans="1:11" ht="24">
      <c r="A96" s="117">
        <f t="shared" si="8"/>
        <v>28</v>
      </c>
      <c r="B96" s="43">
        <v>24154</v>
      </c>
      <c r="C96" s="38">
        <v>290.06</v>
      </c>
      <c r="D96" s="38">
        <v>0.248</v>
      </c>
      <c r="E96" s="38">
        <f t="shared" si="9"/>
        <v>0.0214272</v>
      </c>
      <c r="F96" s="38">
        <f t="shared" si="6"/>
        <v>44.89476</v>
      </c>
      <c r="G96" s="38">
        <f t="shared" si="7"/>
        <v>0.9619690014719999</v>
      </c>
      <c r="H96" s="5" t="s">
        <v>110</v>
      </c>
      <c r="I96" s="38">
        <v>33.56039</v>
      </c>
      <c r="J96" s="38">
        <v>57.29895</v>
      </c>
      <c r="K96" s="38">
        <v>43.82494</v>
      </c>
    </row>
    <row r="97" spans="1:11" ht="24">
      <c r="A97" s="117">
        <f t="shared" si="8"/>
        <v>29</v>
      </c>
      <c r="B97" s="43">
        <v>24180</v>
      </c>
      <c r="C97" s="38">
        <v>290.07</v>
      </c>
      <c r="D97" s="38">
        <v>0.134</v>
      </c>
      <c r="E97" s="38">
        <f t="shared" si="9"/>
        <v>0.011577600000000002</v>
      </c>
      <c r="F97" s="38">
        <f t="shared" si="6"/>
        <v>9.172753333333333</v>
      </c>
      <c r="G97" s="38">
        <f t="shared" si="7"/>
        <v>0.10619846899200001</v>
      </c>
      <c r="H97" s="9" t="s">
        <v>111</v>
      </c>
      <c r="I97" s="38">
        <v>9.12914</v>
      </c>
      <c r="J97" s="38">
        <v>13.77842</v>
      </c>
      <c r="K97" s="38">
        <v>4.6107</v>
      </c>
    </row>
    <row r="98" spans="1:11" s="165" customFormat="1" ht="24.75" thickBot="1">
      <c r="A98" s="127">
        <f t="shared" si="8"/>
        <v>30</v>
      </c>
      <c r="B98" s="98">
        <v>24190</v>
      </c>
      <c r="C98" s="99">
        <v>290.05</v>
      </c>
      <c r="D98" s="99">
        <v>0.055</v>
      </c>
      <c r="E98" s="99">
        <f t="shared" si="9"/>
        <v>0.004752</v>
      </c>
      <c r="F98" s="99">
        <f t="shared" si="6"/>
        <v>10.667243333333332</v>
      </c>
      <c r="G98" s="99">
        <f t="shared" si="7"/>
        <v>0.05069074032</v>
      </c>
      <c r="H98" s="97" t="s">
        <v>112</v>
      </c>
      <c r="I98" s="99">
        <v>3.33606</v>
      </c>
      <c r="J98" s="99">
        <v>12.75302</v>
      </c>
      <c r="K98" s="99">
        <v>15.91265</v>
      </c>
    </row>
    <row r="99" spans="1:11" ht="24.75" thickTop="1">
      <c r="A99" s="9">
        <v>1</v>
      </c>
      <c r="B99" s="36">
        <v>24205</v>
      </c>
      <c r="C99" s="6">
        <v>294.29</v>
      </c>
      <c r="D99" s="6">
        <v>0.03</v>
      </c>
      <c r="E99" s="6">
        <f t="shared" si="9"/>
        <v>0.002592</v>
      </c>
      <c r="F99" s="6">
        <f t="shared" si="6"/>
        <v>6.478986666666667</v>
      </c>
      <c r="G99" s="6">
        <f t="shared" si="7"/>
        <v>0.01679353344</v>
      </c>
      <c r="H99" s="9" t="s">
        <v>64</v>
      </c>
      <c r="I99" s="6">
        <v>9.65214</v>
      </c>
      <c r="J99" s="6">
        <v>6.04942</v>
      </c>
      <c r="K99" s="6">
        <v>3.7354</v>
      </c>
    </row>
    <row r="100" spans="1:11" ht="24">
      <c r="A100" s="9">
        <v>2</v>
      </c>
      <c r="B100" s="36">
        <v>24236</v>
      </c>
      <c r="C100" s="6">
        <v>290.4</v>
      </c>
      <c r="D100" s="6">
        <v>4.373</v>
      </c>
      <c r="E100" s="6">
        <f t="shared" si="9"/>
        <v>0.37782720000000003</v>
      </c>
      <c r="F100" s="6">
        <f t="shared" si="6"/>
        <v>19.241690000000002</v>
      </c>
      <c r="G100" s="6">
        <f t="shared" si="7"/>
        <v>7.270033855968001</v>
      </c>
      <c r="H100" s="9" t="s">
        <v>65</v>
      </c>
      <c r="I100" s="6">
        <v>16.38686</v>
      </c>
      <c r="J100" s="6">
        <v>23.34657</v>
      </c>
      <c r="K100" s="6">
        <v>17.99164</v>
      </c>
    </row>
    <row r="101" spans="1:11" ht="24">
      <c r="A101" s="9">
        <v>3</v>
      </c>
      <c r="B101" s="36">
        <v>24243</v>
      </c>
      <c r="C101" s="6">
        <v>290.19</v>
      </c>
      <c r="D101" s="6">
        <v>1.092</v>
      </c>
      <c r="E101" s="6">
        <f t="shared" si="9"/>
        <v>0.09434880000000001</v>
      </c>
      <c r="F101" s="6">
        <f t="shared" si="6"/>
        <v>52.720613333333326</v>
      </c>
      <c r="G101" s="6">
        <f t="shared" si="7"/>
        <v>4.974126603264</v>
      </c>
      <c r="H101" s="9" t="s">
        <v>45</v>
      </c>
      <c r="I101" s="6">
        <v>53.34894</v>
      </c>
      <c r="J101" s="6">
        <v>53.9627</v>
      </c>
      <c r="K101" s="6">
        <v>50.8502</v>
      </c>
    </row>
    <row r="102" spans="1:11" ht="24">
      <c r="A102" s="9">
        <v>4</v>
      </c>
      <c r="B102" s="36">
        <v>24279</v>
      </c>
      <c r="C102" s="6">
        <v>290.08</v>
      </c>
      <c r="D102" s="6">
        <v>0.12</v>
      </c>
      <c r="E102" s="6">
        <f t="shared" si="9"/>
        <v>0.010368</v>
      </c>
      <c r="F102" s="6">
        <f t="shared" si="6"/>
        <v>38.69804333333334</v>
      </c>
      <c r="G102" s="6">
        <f t="shared" si="7"/>
        <v>0.40122131328000005</v>
      </c>
      <c r="H102" s="9" t="s">
        <v>66</v>
      </c>
      <c r="I102" s="6">
        <v>32.61675</v>
      </c>
      <c r="J102" s="6">
        <v>50.50346</v>
      </c>
      <c r="K102" s="6">
        <v>32.97392</v>
      </c>
    </row>
    <row r="103" spans="1:11" ht="24">
      <c r="A103" s="9">
        <v>5</v>
      </c>
      <c r="B103" s="36">
        <v>24294</v>
      </c>
      <c r="C103" s="6">
        <v>290.1</v>
      </c>
      <c r="D103" s="6">
        <v>0.237</v>
      </c>
      <c r="E103" s="6">
        <f t="shared" si="9"/>
        <v>0.0204768</v>
      </c>
      <c r="F103" s="6">
        <f t="shared" si="6"/>
        <v>116.65919666666666</v>
      </c>
      <c r="G103" s="6">
        <f t="shared" si="7"/>
        <v>2.388807038304</v>
      </c>
      <c r="H103" s="9" t="s">
        <v>67</v>
      </c>
      <c r="I103" s="6">
        <v>127.32225</v>
      </c>
      <c r="J103" s="6">
        <v>108.2903</v>
      </c>
      <c r="K103" s="6">
        <v>114.36504</v>
      </c>
    </row>
    <row r="104" spans="1:11" ht="24">
      <c r="A104" s="9">
        <v>6</v>
      </c>
      <c r="B104" s="36">
        <v>24299</v>
      </c>
      <c r="C104" s="6">
        <v>290.12</v>
      </c>
      <c r="D104" s="6">
        <v>0.42</v>
      </c>
      <c r="E104" s="6">
        <f t="shared" si="9"/>
        <v>0.036288</v>
      </c>
      <c r="F104" s="6">
        <f t="shared" si="6"/>
        <v>38.63523</v>
      </c>
      <c r="G104" s="6">
        <f t="shared" si="7"/>
        <v>1.40199522624</v>
      </c>
      <c r="H104" s="9" t="s">
        <v>68</v>
      </c>
      <c r="I104" s="6">
        <v>40.46356</v>
      </c>
      <c r="J104" s="6">
        <v>41.45244</v>
      </c>
      <c r="K104" s="6">
        <v>33.98969</v>
      </c>
    </row>
    <row r="105" spans="1:11" ht="24">
      <c r="A105" s="9">
        <v>7</v>
      </c>
      <c r="B105" s="36">
        <v>24307</v>
      </c>
      <c r="C105" s="6">
        <v>290.1</v>
      </c>
      <c r="D105" s="6">
        <v>0.373</v>
      </c>
      <c r="E105" s="6">
        <f t="shared" si="9"/>
        <v>0.032227200000000004</v>
      </c>
      <c r="F105" s="6">
        <f t="shared" si="6"/>
        <v>37.712646666666664</v>
      </c>
      <c r="G105" s="6">
        <f t="shared" si="7"/>
        <v>1.215373006656</v>
      </c>
      <c r="H105" s="9" t="s">
        <v>49</v>
      </c>
      <c r="I105" s="6">
        <v>37.25352</v>
      </c>
      <c r="J105" s="6">
        <v>52.87953</v>
      </c>
      <c r="K105" s="6">
        <v>23.00489</v>
      </c>
    </row>
    <row r="106" spans="1:11" ht="24">
      <c r="A106" s="9">
        <v>8</v>
      </c>
      <c r="B106" s="36">
        <v>24321</v>
      </c>
      <c r="C106" s="6">
        <v>290.12</v>
      </c>
      <c r="D106" s="6">
        <v>0.282</v>
      </c>
      <c r="E106" s="6">
        <f t="shared" si="9"/>
        <v>0.0243648</v>
      </c>
      <c r="F106" s="6">
        <f aca="true" t="shared" si="10" ref="F106:F118">+AVERAGE(I106:K106)</f>
        <v>28.57941</v>
      </c>
      <c r="G106" s="6">
        <f aca="true" t="shared" si="11" ref="G106:G118">F106*E106</f>
        <v>0.6963316087679999</v>
      </c>
      <c r="H106" s="9" t="s">
        <v>50</v>
      </c>
      <c r="I106" s="6">
        <v>29.16989</v>
      </c>
      <c r="J106" s="6">
        <v>26.75097</v>
      </c>
      <c r="K106" s="6">
        <v>29.81737</v>
      </c>
    </row>
    <row r="107" spans="1:11" ht="24">
      <c r="A107" s="9">
        <v>9</v>
      </c>
      <c r="B107" s="36">
        <v>24326</v>
      </c>
      <c r="C107" s="6">
        <v>290.1</v>
      </c>
      <c r="D107" s="6">
        <v>0.234</v>
      </c>
      <c r="E107" s="6">
        <f t="shared" si="9"/>
        <v>0.020217600000000002</v>
      </c>
      <c r="F107" s="6">
        <f t="shared" si="10"/>
        <v>19.283636666666666</v>
      </c>
      <c r="G107" s="6">
        <f t="shared" si="11"/>
        <v>0.38986885267200005</v>
      </c>
      <c r="H107" s="9" t="s">
        <v>51</v>
      </c>
      <c r="I107" s="6">
        <v>27.60397</v>
      </c>
      <c r="J107" s="6">
        <v>10.46416</v>
      </c>
      <c r="K107" s="6">
        <v>19.78278</v>
      </c>
    </row>
    <row r="108" spans="1:11" ht="24">
      <c r="A108" s="9">
        <v>10</v>
      </c>
      <c r="B108" s="36">
        <v>24355</v>
      </c>
      <c r="C108" s="6">
        <v>290.27</v>
      </c>
      <c r="D108" s="6">
        <v>0.758</v>
      </c>
      <c r="E108" s="6">
        <f t="shared" si="9"/>
        <v>0.0654912</v>
      </c>
      <c r="F108" s="6">
        <f t="shared" si="10"/>
        <v>156.36995000000002</v>
      </c>
      <c r="G108" s="6">
        <f t="shared" si="11"/>
        <v>10.24085566944</v>
      </c>
      <c r="H108" s="9" t="s">
        <v>52</v>
      </c>
      <c r="I108" s="6">
        <v>134.05043</v>
      </c>
      <c r="J108" s="6">
        <v>181.55714</v>
      </c>
      <c r="K108" s="6">
        <v>153.50228</v>
      </c>
    </row>
    <row r="109" spans="1:11" ht="24">
      <c r="A109" s="9">
        <v>11</v>
      </c>
      <c r="B109" s="36">
        <v>24362</v>
      </c>
      <c r="C109" s="6">
        <v>290.35</v>
      </c>
      <c r="D109" s="6">
        <v>1.561</v>
      </c>
      <c r="E109" s="6">
        <f t="shared" si="9"/>
        <v>0.1348704</v>
      </c>
      <c r="F109" s="6">
        <f t="shared" si="10"/>
        <v>112.76883666666667</v>
      </c>
      <c r="G109" s="6">
        <f t="shared" si="11"/>
        <v>15.209178108768</v>
      </c>
      <c r="H109" s="9" t="s">
        <v>53</v>
      </c>
      <c r="I109" s="6">
        <v>102.82699</v>
      </c>
      <c r="J109" s="6">
        <v>114.96265</v>
      </c>
      <c r="K109" s="6">
        <v>120.51687</v>
      </c>
    </row>
    <row r="110" spans="1:11" ht="24">
      <c r="A110" s="9">
        <v>12</v>
      </c>
      <c r="B110" s="36">
        <v>24368</v>
      </c>
      <c r="C110" s="6">
        <v>290.73</v>
      </c>
      <c r="D110" s="6">
        <v>8.267</v>
      </c>
      <c r="E110" s="6">
        <f t="shared" si="9"/>
        <v>0.7142688</v>
      </c>
      <c r="F110" s="6">
        <f t="shared" si="10"/>
        <v>66.63383</v>
      </c>
      <c r="G110" s="6">
        <f t="shared" si="11"/>
        <v>47.59446579350401</v>
      </c>
      <c r="H110" s="9" t="s">
        <v>54</v>
      </c>
      <c r="I110" s="6">
        <v>61.68925</v>
      </c>
      <c r="J110" s="6">
        <v>62.30611</v>
      </c>
      <c r="K110" s="6">
        <v>75.90613</v>
      </c>
    </row>
    <row r="111" spans="1:11" ht="24">
      <c r="A111" s="9">
        <v>13</v>
      </c>
      <c r="B111" s="36">
        <v>24396</v>
      </c>
      <c r="C111" s="6">
        <v>292.53</v>
      </c>
      <c r="D111" s="6">
        <v>81.398</v>
      </c>
      <c r="E111" s="6">
        <f t="shared" si="9"/>
        <v>7.0327872000000005</v>
      </c>
      <c r="F111" s="6">
        <f t="shared" si="10"/>
        <v>797.7799666666666</v>
      </c>
      <c r="G111" s="6">
        <f t="shared" si="11"/>
        <v>5610.61673798976</v>
      </c>
      <c r="H111" s="9" t="s">
        <v>55</v>
      </c>
      <c r="I111" s="6">
        <v>706.05723</v>
      </c>
      <c r="J111" s="6">
        <v>1097.20793</v>
      </c>
      <c r="K111" s="6">
        <v>590.07474</v>
      </c>
    </row>
    <row r="112" spans="1:11" ht="24">
      <c r="A112" s="9">
        <v>14</v>
      </c>
      <c r="B112" s="36">
        <v>24396</v>
      </c>
      <c r="C112" s="6">
        <v>292.05</v>
      </c>
      <c r="D112" s="6">
        <v>44.541</v>
      </c>
      <c r="E112" s="6">
        <f t="shared" si="9"/>
        <v>3.8483424</v>
      </c>
      <c r="F112" s="6">
        <f t="shared" si="10"/>
        <v>600.57892</v>
      </c>
      <c r="G112" s="6">
        <f t="shared" si="11"/>
        <v>2311.233322382208</v>
      </c>
      <c r="H112" s="9" t="s">
        <v>56</v>
      </c>
      <c r="I112" s="6">
        <v>552.7976</v>
      </c>
      <c r="J112" s="6">
        <v>610.29879</v>
      </c>
      <c r="K112" s="6">
        <v>638.64037</v>
      </c>
    </row>
    <row r="113" spans="1:11" ht="24">
      <c r="A113" s="9">
        <v>15</v>
      </c>
      <c r="B113" s="36">
        <v>24396</v>
      </c>
      <c r="C113" s="6">
        <v>291.84</v>
      </c>
      <c r="D113" s="6">
        <v>35.229</v>
      </c>
      <c r="E113" s="6">
        <f t="shared" si="9"/>
        <v>3.0437856</v>
      </c>
      <c r="F113" s="6">
        <f t="shared" si="10"/>
        <v>424.8503666666666</v>
      </c>
      <c r="G113" s="6">
        <f t="shared" si="11"/>
        <v>1293.15342821472</v>
      </c>
      <c r="H113" s="9" t="s">
        <v>57</v>
      </c>
      <c r="I113" s="6">
        <v>396.25397</v>
      </c>
      <c r="J113" s="6">
        <v>487.90464</v>
      </c>
      <c r="K113" s="6">
        <v>390.39249</v>
      </c>
    </row>
    <row r="114" spans="1:11" ht="24">
      <c r="A114" s="9">
        <v>16</v>
      </c>
      <c r="B114" s="36">
        <v>24417</v>
      </c>
      <c r="C114" s="6">
        <v>290.5</v>
      </c>
      <c r="D114" s="6">
        <v>1.136</v>
      </c>
      <c r="E114" s="6">
        <f t="shared" si="9"/>
        <v>0.0981504</v>
      </c>
      <c r="F114" s="6">
        <f t="shared" si="10"/>
        <v>34.67094</v>
      </c>
      <c r="G114" s="6">
        <f t="shared" si="11"/>
        <v>3.402966629376</v>
      </c>
      <c r="H114" s="9" t="s">
        <v>58</v>
      </c>
      <c r="I114" s="6">
        <v>28.44625</v>
      </c>
      <c r="J114" s="6">
        <v>39.13343</v>
      </c>
      <c r="K114" s="6">
        <v>36.43314</v>
      </c>
    </row>
    <row r="115" spans="1:11" ht="24">
      <c r="A115" s="9">
        <v>17</v>
      </c>
      <c r="B115" s="36">
        <v>24425</v>
      </c>
      <c r="C115" s="6">
        <v>290.45</v>
      </c>
      <c r="D115" s="6">
        <v>1.161</v>
      </c>
      <c r="E115" s="6">
        <f t="shared" si="9"/>
        <v>0.10031040000000001</v>
      </c>
      <c r="F115" s="6">
        <f t="shared" si="10"/>
        <v>20.874036666666665</v>
      </c>
      <c r="G115" s="6">
        <f t="shared" si="11"/>
        <v>2.093882967648</v>
      </c>
      <c r="H115" s="9" t="s">
        <v>59</v>
      </c>
      <c r="I115" s="6">
        <v>15.11926</v>
      </c>
      <c r="J115" s="6">
        <v>27.67492</v>
      </c>
      <c r="K115" s="6">
        <v>19.82793</v>
      </c>
    </row>
    <row r="116" spans="1:11" ht="24">
      <c r="A116" s="9">
        <v>18</v>
      </c>
      <c r="B116" s="36">
        <v>24433</v>
      </c>
      <c r="C116" s="6">
        <v>290.41</v>
      </c>
      <c r="D116" s="6">
        <v>0.611</v>
      </c>
      <c r="E116" s="6">
        <f t="shared" si="9"/>
        <v>0.0527904</v>
      </c>
      <c r="F116" s="6">
        <f t="shared" si="10"/>
        <v>12.983076666666667</v>
      </c>
      <c r="G116" s="6">
        <f t="shared" si="11"/>
        <v>0.685381810464</v>
      </c>
      <c r="H116" s="9" t="s">
        <v>60</v>
      </c>
      <c r="I116" s="6">
        <v>7.13121</v>
      </c>
      <c r="J116" s="6">
        <v>12.92723</v>
      </c>
      <c r="K116" s="6">
        <v>18.89079</v>
      </c>
    </row>
    <row r="117" spans="1:11" ht="24">
      <c r="A117" s="9">
        <v>19</v>
      </c>
      <c r="B117" s="36">
        <v>24456</v>
      </c>
      <c r="C117" s="6">
        <v>290.31</v>
      </c>
      <c r="D117" s="6">
        <v>0.103</v>
      </c>
      <c r="E117" s="6">
        <f t="shared" si="9"/>
        <v>0.0088992</v>
      </c>
      <c r="F117" s="6">
        <f t="shared" si="10"/>
        <v>17.672273333333333</v>
      </c>
      <c r="G117" s="6">
        <f t="shared" si="11"/>
        <v>0.157269094848</v>
      </c>
      <c r="H117" s="9" t="s">
        <v>61</v>
      </c>
      <c r="I117" s="6">
        <v>22.08202</v>
      </c>
      <c r="J117" s="6">
        <v>15.15381</v>
      </c>
      <c r="K117" s="6">
        <v>15.78099</v>
      </c>
    </row>
    <row r="118" spans="1:11" ht="24">
      <c r="A118" s="9">
        <v>20</v>
      </c>
      <c r="B118" s="36">
        <v>24481</v>
      </c>
      <c r="C118" s="6">
        <v>290.27</v>
      </c>
      <c r="D118" s="6">
        <v>0.033</v>
      </c>
      <c r="E118" s="6">
        <f t="shared" si="9"/>
        <v>0.0028512000000000003</v>
      </c>
      <c r="F118" s="6">
        <f t="shared" si="10"/>
        <v>8.9331</v>
      </c>
      <c r="G118" s="6">
        <f t="shared" si="11"/>
        <v>0.025470054720000003</v>
      </c>
      <c r="H118" s="9" t="s">
        <v>62</v>
      </c>
      <c r="I118" s="6">
        <v>4.5375</v>
      </c>
      <c r="J118" s="6">
        <v>11.66786</v>
      </c>
      <c r="K118" s="6">
        <v>10.59394</v>
      </c>
    </row>
    <row r="119" spans="1:11" ht="24">
      <c r="A119" s="9">
        <v>21</v>
      </c>
      <c r="B119" s="36">
        <v>24525</v>
      </c>
      <c r="C119" s="6">
        <v>290.29</v>
      </c>
      <c r="D119" s="6">
        <v>0.087</v>
      </c>
      <c r="E119" s="6">
        <f>D119*0.0864</f>
        <v>0.0075168</v>
      </c>
      <c r="F119" s="6">
        <f>+AVERAGE(I119:K119)</f>
        <v>24.86979514778262</v>
      </c>
      <c r="G119" s="6">
        <f>F119*E119</f>
        <v>0.1869412761668524</v>
      </c>
      <c r="H119" s="9" t="s">
        <v>63</v>
      </c>
      <c r="I119" s="6">
        <v>27.076401122174307</v>
      </c>
      <c r="J119" s="6">
        <v>21.702504354809417</v>
      </c>
      <c r="K119" s="6">
        <v>25.83047996636413</v>
      </c>
    </row>
    <row r="120" spans="1:11" s="165" customFormat="1" ht="24.75" thickBot="1">
      <c r="A120" s="97">
        <v>22</v>
      </c>
      <c r="B120" s="98">
        <v>24536</v>
      </c>
      <c r="C120" s="99">
        <v>290.27</v>
      </c>
      <c r="D120" s="99">
        <v>0.047</v>
      </c>
      <c r="E120" s="99">
        <f>D120*0.0864</f>
        <v>0.0040608</v>
      </c>
      <c r="F120" s="99">
        <f>+AVERAGE(I120:K120)</f>
        <v>13.644013333333334</v>
      </c>
      <c r="G120" s="99">
        <f>F120*E120</f>
        <v>0.055405609344</v>
      </c>
      <c r="H120" s="97" t="s">
        <v>41</v>
      </c>
      <c r="I120" s="99">
        <v>13.92542</v>
      </c>
      <c r="J120" s="99">
        <v>12.84797</v>
      </c>
      <c r="K120" s="99">
        <v>14.15865</v>
      </c>
    </row>
    <row r="121" spans="1:11" ht="24.75" thickTop="1">
      <c r="A121" s="9"/>
      <c r="B121" s="36"/>
      <c r="C121" s="6"/>
      <c r="D121" s="6"/>
      <c r="E121" s="6"/>
      <c r="F121" s="6"/>
      <c r="G121" s="6"/>
      <c r="H121" s="9"/>
      <c r="I121" s="6"/>
      <c r="J121" s="6"/>
      <c r="K121" s="6"/>
    </row>
    <row r="122" spans="1:11" ht="24">
      <c r="A122" s="9"/>
      <c r="B122" s="36"/>
      <c r="C122" s="6"/>
      <c r="D122" s="6"/>
      <c r="E122" s="6"/>
      <c r="F122" s="6"/>
      <c r="G122" s="6"/>
      <c r="H122" s="9"/>
      <c r="I122" s="6"/>
      <c r="J122" s="6"/>
      <c r="K122" s="6"/>
    </row>
    <row r="123" spans="1:11" ht="24">
      <c r="A123" s="9"/>
      <c r="B123" s="36"/>
      <c r="C123" s="6"/>
      <c r="D123" s="6"/>
      <c r="E123" s="6"/>
      <c r="F123" s="6"/>
      <c r="G123" s="6"/>
      <c r="H123" s="9"/>
      <c r="I123" s="6"/>
      <c r="J123" s="6"/>
      <c r="K123" s="6"/>
    </row>
    <row r="124" spans="1:11" ht="24">
      <c r="A124" s="9"/>
      <c r="B124" s="36"/>
      <c r="C124" s="6"/>
      <c r="D124" s="6"/>
      <c r="E124" s="6"/>
      <c r="F124" s="6"/>
      <c r="G124" s="6"/>
      <c r="H124" s="9"/>
      <c r="I124" s="6"/>
      <c r="J124" s="6"/>
      <c r="K124" s="6"/>
    </row>
    <row r="125" spans="1:11" ht="24">
      <c r="A125" s="9"/>
      <c r="B125" s="36"/>
      <c r="C125" s="6"/>
      <c r="D125" s="6"/>
      <c r="E125" s="6"/>
      <c r="F125" s="6"/>
      <c r="G125" s="6"/>
      <c r="H125" s="9"/>
      <c r="I125" s="6"/>
      <c r="J125" s="6"/>
      <c r="K125" s="6"/>
    </row>
    <row r="126" spans="1:11" ht="24">
      <c r="A126" s="9"/>
      <c r="B126" s="36"/>
      <c r="C126" s="6"/>
      <c r="D126" s="6"/>
      <c r="E126" s="6"/>
      <c r="F126" s="6"/>
      <c r="G126" s="6"/>
      <c r="H126" s="9"/>
      <c r="I126" s="6"/>
      <c r="J126" s="6"/>
      <c r="K126" s="6"/>
    </row>
    <row r="127" spans="1:11" ht="24">
      <c r="A127" s="9"/>
      <c r="B127" s="36"/>
      <c r="C127" s="6"/>
      <c r="D127" s="6"/>
      <c r="E127" s="6"/>
      <c r="F127" s="6"/>
      <c r="G127" s="6"/>
      <c r="H127" s="9"/>
      <c r="I127" s="6"/>
      <c r="J127" s="6"/>
      <c r="K127" s="6"/>
    </row>
    <row r="128" spans="1:11" ht="24">
      <c r="A128" s="9"/>
      <c r="B128" s="36"/>
      <c r="C128" s="6"/>
      <c r="D128" s="6"/>
      <c r="E128" s="6"/>
      <c r="F128" s="6"/>
      <c r="G128" s="6"/>
      <c r="H128" s="9"/>
      <c r="I128" s="6"/>
      <c r="J128" s="6"/>
      <c r="K128" s="6"/>
    </row>
    <row r="129" spans="1:11" ht="24">
      <c r="A129" s="9"/>
      <c r="B129" s="36"/>
      <c r="C129" s="6"/>
      <c r="D129" s="6"/>
      <c r="E129" s="6"/>
      <c r="F129" s="6"/>
      <c r="G129" s="6"/>
      <c r="H129" s="9"/>
      <c r="I129" s="6"/>
      <c r="J129" s="6"/>
      <c r="K129" s="6"/>
    </row>
    <row r="130" spans="1:11" ht="24">
      <c r="A130" s="9"/>
      <c r="B130" s="36"/>
      <c r="C130" s="6"/>
      <c r="D130" s="6"/>
      <c r="E130" s="6"/>
      <c r="F130" s="6"/>
      <c r="G130" s="6"/>
      <c r="H130" s="9"/>
      <c r="I130" s="6"/>
      <c r="J130" s="6"/>
      <c r="K130" s="6"/>
    </row>
    <row r="131" spans="1:11" ht="24">
      <c r="A131" s="9"/>
      <c r="B131" s="36"/>
      <c r="C131" s="6"/>
      <c r="D131" s="6"/>
      <c r="E131" s="6"/>
      <c r="F131" s="6"/>
      <c r="G131" s="6"/>
      <c r="H131" s="9"/>
      <c r="I131" s="6"/>
      <c r="J131" s="6"/>
      <c r="K131" s="6"/>
    </row>
    <row r="132" spans="1:11" ht="24">
      <c r="A132" s="9"/>
      <c r="B132" s="36"/>
      <c r="C132" s="6"/>
      <c r="D132" s="6"/>
      <c r="E132" s="6"/>
      <c r="F132" s="6"/>
      <c r="G132" s="6"/>
      <c r="H132" s="9"/>
      <c r="I132" s="6"/>
      <c r="J132" s="6"/>
      <c r="K132" s="6"/>
    </row>
    <row r="133" spans="1:11" ht="24">
      <c r="A133" s="9"/>
      <c r="B133" s="36"/>
      <c r="C133" s="6"/>
      <c r="D133" s="6"/>
      <c r="E133" s="6"/>
      <c r="F133" s="6"/>
      <c r="G133" s="6"/>
      <c r="H133" s="9"/>
      <c r="I133" s="6"/>
      <c r="J133" s="6"/>
      <c r="K133" s="6"/>
    </row>
    <row r="134" spans="1:11" ht="24">
      <c r="A134" s="9"/>
      <c r="B134" s="36"/>
      <c r="C134" s="6"/>
      <c r="D134" s="6"/>
      <c r="E134" s="6"/>
      <c r="F134" s="6"/>
      <c r="G134" s="6"/>
      <c r="H134" s="9"/>
      <c r="I134" s="6"/>
      <c r="J134" s="6"/>
      <c r="K134" s="6"/>
    </row>
    <row r="135" spans="1:11" ht="24">
      <c r="A135" s="9"/>
      <c r="B135" s="36"/>
      <c r="C135" s="6"/>
      <c r="D135" s="6"/>
      <c r="E135" s="6"/>
      <c r="F135" s="6"/>
      <c r="G135" s="6"/>
      <c r="H135" s="9"/>
      <c r="I135" s="6"/>
      <c r="J135" s="6"/>
      <c r="K135" s="6"/>
    </row>
    <row r="136" spans="1:11" ht="24">
      <c r="A136" s="9"/>
      <c r="B136" s="36"/>
      <c r="C136" s="6"/>
      <c r="D136" s="6"/>
      <c r="E136" s="6"/>
      <c r="F136" s="6"/>
      <c r="G136" s="6"/>
      <c r="H136" s="9"/>
      <c r="I136" s="6"/>
      <c r="J136" s="6"/>
      <c r="K136" s="6"/>
    </row>
    <row r="137" spans="1:11" ht="24">
      <c r="A137" s="9"/>
      <c r="B137" s="36"/>
      <c r="C137" s="6"/>
      <c r="D137" s="6"/>
      <c r="E137" s="6"/>
      <c r="F137" s="6"/>
      <c r="G137" s="6"/>
      <c r="H137" s="9"/>
      <c r="I137" s="6"/>
      <c r="J137" s="6"/>
      <c r="K137" s="6"/>
    </row>
    <row r="138" spans="1:11" ht="24">
      <c r="A138" s="9"/>
      <c r="B138" s="36"/>
      <c r="C138" s="6"/>
      <c r="D138" s="6"/>
      <c r="E138" s="6"/>
      <c r="F138" s="6"/>
      <c r="G138" s="6"/>
      <c r="H138" s="9"/>
      <c r="I138" s="6"/>
      <c r="J138" s="6"/>
      <c r="K138" s="6"/>
    </row>
    <row r="139" spans="1:11" ht="24">
      <c r="A139" s="9"/>
      <c r="B139" s="36"/>
      <c r="C139" s="6"/>
      <c r="D139" s="6"/>
      <c r="E139" s="6"/>
      <c r="F139" s="6"/>
      <c r="G139" s="6"/>
      <c r="H139" s="9"/>
      <c r="I139" s="6"/>
      <c r="J139" s="6"/>
      <c r="K139" s="6"/>
    </row>
    <row r="140" spans="1:11" ht="24">
      <c r="A140" s="9"/>
      <c r="B140" s="36"/>
      <c r="C140" s="6"/>
      <c r="D140" s="6"/>
      <c r="E140" s="6"/>
      <c r="F140" s="6"/>
      <c r="G140" s="6"/>
      <c r="H140" s="9"/>
      <c r="I140" s="6"/>
      <c r="J140" s="6"/>
      <c r="K140" s="6"/>
    </row>
    <row r="141" spans="1:11" ht="24">
      <c r="A141" s="9"/>
      <c r="B141" s="36"/>
      <c r="C141" s="6"/>
      <c r="D141" s="6"/>
      <c r="E141" s="6"/>
      <c r="F141" s="6"/>
      <c r="G141" s="6"/>
      <c r="H141" s="9"/>
      <c r="I141" s="6"/>
      <c r="J141" s="6"/>
      <c r="K141" s="6"/>
    </row>
    <row r="142" spans="1:11" ht="24">
      <c r="A142" s="9"/>
      <c r="B142" s="36"/>
      <c r="C142" s="6"/>
      <c r="D142" s="6"/>
      <c r="E142" s="6"/>
      <c r="F142" s="6"/>
      <c r="G142" s="6"/>
      <c r="H142" s="9"/>
      <c r="I142" s="6"/>
      <c r="J142" s="6"/>
      <c r="K142" s="6"/>
    </row>
    <row r="143" spans="1:11" ht="24">
      <c r="A143" s="9"/>
      <c r="B143" s="36"/>
      <c r="C143" s="6"/>
      <c r="D143" s="6"/>
      <c r="E143" s="6"/>
      <c r="F143" s="6"/>
      <c r="G143" s="6"/>
      <c r="H143" s="9"/>
      <c r="I143" s="6"/>
      <c r="J143" s="6"/>
      <c r="K143" s="6"/>
    </row>
    <row r="144" spans="1:11" ht="24">
      <c r="A144" s="9"/>
      <c r="B144" s="36"/>
      <c r="C144" s="6"/>
      <c r="D144" s="6"/>
      <c r="E144" s="6"/>
      <c r="F144" s="6"/>
      <c r="G144" s="6"/>
      <c r="H144" s="9"/>
      <c r="I144" s="6"/>
      <c r="J144" s="6"/>
      <c r="K144" s="6"/>
    </row>
    <row r="145" spans="1:11" ht="24">
      <c r="A145" s="9"/>
      <c r="B145" s="36"/>
      <c r="C145" s="6"/>
      <c r="D145" s="6"/>
      <c r="E145" s="6"/>
      <c r="F145" s="6"/>
      <c r="G145" s="6"/>
      <c r="H145" s="9"/>
      <c r="I145" s="6"/>
      <c r="J145" s="6"/>
      <c r="K145" s="6"/>
    </row>
    <row r="146" spans="1:11" ht="24">
      <c r="A146" s="9"/>
      <c r="B146" s="36"/>
      <c r="C146" s="6"/>
      <c r="D146" s="6"/>
      <c r="E146" s="6"/>
      <c r="F146" s="6"/>
      <c r="G146" s="6"/>
      <c r="H146" s="9"/>
      <c r="I146" s="6"/>
      <c r="J146" s="6"/>
      <c r="K146" s="6"/>
    </row>
    <row r="147" spans="1:11" ht="24">
      <c r="A147" s="9"/>
      <c r="B147" s="36"/>
      <c r="C147" s="6"/>
      <c r="D147" s="6"/>
      <c r="E147" s="6"/>
      <c r="F147" s="6"/>
      <c r="G147" s="6"/>
      <c r="H147" s="9"/>
      <c r="I147" s="6"/>
      <c r="J147" s="6"/>
      <c r="K147" s="6"/>
    </row>
    <row r="148" spans="1:11" ht="24">
      <c r="A148" s="9"/>
      <c r="B148" s="36"/>
      <c r="C148" s="6"/>
      <c r="D148" s="6"/>
      <c r="E148" s="6"/>
      <c r="F148" s="6"/>
      <c r="G148" s="6"/>
      <c r="H148" s="9"/>
      <c r="I148" s="6"/>
      <c r="J148" s="6"/>
      <c r="K148" s="6"/>
    </row>
    <row r="149" spans="1:11" ht="24">
      <c r="A149" s="9"/>
      <c r="B149" s="36"/>
      <c r="C149" s="6"/>
      <c r="D149" s="6"/>
      <c r="E149" s="6"/>
      <c r="F149" s="6"/>
      <c r="G149" s="6"/>
      <c r="H149" s="9"/>
      <c r="I149" s="6"/>
      <c r="J149" s="6"/>
      <c r="K149" s="6"/>
    </row>
    <row r="150" spans="1:11" ht="24">
      <c r="A150" s="9"/>
      <c r="B150" s="36"/>
      <c r="C150" s="6"/>
      <c r="D150" s="6"/>
      <c r="E150" s="6"/>
      <c r="F150" s="6"/>
      <c r="G150" s="6"/>
      <c r="H150" s="9"/>
      <c r="I150" s="6"/>
      <c r="J150" s="6"/>
      <c r="K150" s="6"/>
    </row>
    <row r="151" spans="1:11" ht="24">
      <c r="A151" s="9"/>
      <c r="B151" s="36"/>
      <c r="C151" s="6"/>
      <c r="D151" s="6"/>
      <c r="E151" s="6"/>
      <c r="F151" s="6"/>
      <c r="G151" s="6"/>
      <c r="H151" s="9"/>
      <c r="I151" s="6"/>
      <c r="J151" s="6"/>
      <c r="K151" s="6"/>
    </row>
    <row r="152" spans="1:11" ht="24">
      <c r="A152" s="9"/>
      <c r="B152" s="36"/>
      <c r="C152" s="6"/>
      <c r="D152" s="6"/>
      <c r="E152" s="6"/>
      <c r="F152" s="6"/>
      <c r="G152" s="6"/>
      <c r="H152" s="9"/>
      <c r="I152" s="6"/>
      <c r="J152" s="6"/>
      <c r="K152" s="6"/>
    </row>
    <row r="153" spans="1:11" ht="24">
      <c r="A153" s="9"/>
      <c r="B153" s="36"/>
      <c r="C153" s="6"/>
      <c r="D153" s="6"/>
      <c r="E153" s="6"/>
      <c r="F153" s="6"/>
      <c r="G153" s="6"/>
      <c r="H153" s="9"/>
      <c r="I153" s="6"/>
      <c r="J153" s="6"/>
      <c r="K153" s="6"/>
    </row>
    <row r="154" spans="1:11" ht="24">
      <c r="A154" s="9"/>
      <c r="B154" s="36"/>
      <c r="C154" s="6"/>
      <c r="D154" s="6"/>
      <c r="E154" s="6"/>
      <c r="F154" s="6"/>
      <c r="G154" s="6"/>
      <c r="H154" s="9"/>
      <c r="I154" s="6"/>
      <c r="J154" s="6"/>
      <c r="K154" s="6"/>
    </row>
    <row r="155" spans="1:11" ht="24">
      <c r="A155" s="9"/>
      <c r="B155" s="36"/>
      <c r="C155" s="6"/>
      <c r="D155" s="6"/>
      <c r="E155" s="6"/>
      <c r="F155" s="6"/>
      <c r="G155" s="6"/>
      <c r="H155" s="9"/>
      <c r="I155" s="6"/>
      <c r="J155" s="6"/>
      <c r="K155" s="6"/>
    </row>
    <row r="156" spans="1:11" ht="24">
      <c r="A156" s="9"/>
      <c r="B156" s="36"/>
      <c r="C156" s="6"/>
      <c r="D156" s="6"/>
      <c r="E156" s="6"/>
      <c r="F156" s="6"/>
      <c r="G156" s="6"/>
      <c r="H156" s="9"/>
      <c r="I156" s="6"/>
      <c r="J156" s="6"/>
      <c r="K156" s="6"/>
    </row>
    <row r="157" spans="1:11" ht="24">
      <c r="A157" s="9"/>
      <c r="B157" s="36"/>
      <c r="C157" s="6"/>
      <c r="D157" s="6"/>
      <c r="E157" s="6"/>
      <c r="F157" s="6"/>
      <c r="G157" s="6"/>
      <c r="H157" s="9"/>
      <c r="I157" s="6"/>
      <c r="J157" s="6"/>
      <c r="K157" s="6"/>
    </row>
    <row r="158" spans="1:11" ht="24">
      <c r="A158" s="9"/>
      <c r="B158" s="36"/>
      <c r="C158" s="6"/>
      <c r="D158" s="6"/>
      <c r="E158" s="6"/>
      <c r="F158" s="6"/>
      <c r="G158" s="6"/>
      <c r="H158" s="9"/>
      <c r="I158" s="6"/>
      <c r="J158" s="6"/>
      <c r="K158" s="6"/>
    </row>
    <row r="159" spans="1:11" ht="24">
      <c r="A159" s="9"/>
      <c r="B159" s="36"/>
      <c r="C159" s="6"/>
      <c r="D159" s="6"/>
      <c r="E159" s="6"/>
      <c r="F159" s="6"/>
      <c r="G159" s="6"/>
      <c r="H159" s="9"/>
      <c r="I159" s="6"/>
      <c r="J159" s="6"/>
      <c r="K159" s="6"/>
    </row>
    <row r="160" spans="1:11" ht="24">
      <c r="A160" s="9"/>
      <c r="B160" s="36"/>
      <c r="C160" s="6"/>
      <c r="D160" s="6"/>
      <c r="E160" s="6"/>
      <c r="F160" s="6"/>
      <c r="G160" s="6"/>
      <c r="H160" s="9"/>
      <c r="I160" s="6"/>
      <c r="J160" s="6"/>
      <c r="K160" s="6"/>
    </row>
    <row r="161" spans="1:11" ht="24">
      <c r="A161" s="9"/>
      <c r="B161" s="36"/>
      <c r="C161" s="6"/>
      <c r="D161" s="6"/>
      <c r="E161" s="6"/>
      <c r="F161" s="6"/>
      <c r="G161" s="6"/>
      <c r="H161" s="9"/>
      <c r="I161" s="6"/>
      <c r="J161" s="6"/>
      <c r="K161" s="6"/>
    </row>
    <row r="162" spans="1:11" ht="24">
      <c r="A162" s="9"/>
      <c r="B162" s="36"/>
      <c r="C162" s="6"/>
      <c r="D162" s="6"/>
      <c r="E162" s="6"/>
      <c r="F162" s="6"/>
      <c r="G162" s="6"/>
      <c r="H162" s="9"/>
      <c r="I162" s="6"/>
      <c r="J162" s="6"/>
      <c r="K162" s="6"/>
    </row>
    <row r="163" spans="1:11" ht="24">
      <c r="A163" s="9"/>
      <c r="B163" s="36"/>
      <c r="C163" s="6"/>
      <c r="D163" s="6"/>
      <c r="E163" s="6"/>
      <c r="F163" s="6"/>
      <c r="G163" s="6"/>
      <c r="H163" s="9"/>
      <c r="I163" s="6"/>
      <c r="J163" s="6"/>
      <c r="K163" s="6"/>
    </row>
    <row r="164" spans="1:11" ht="24">
      <c r="A164" s="9"/>
      <c r="B164" s="36"/>
      <c r="C164" s="6"/>
      <c r="D164" s="6"/>
      <c r="E164" s="6"/>
      <c r="F164" s="6"/>
      <c r="G164" s="6"/>
      <c r="H164" s="9"/>
      <c r="I164" s="6"/>
      <c r="J164" s="6"/>
      <c r="K164" s="6"/>
    </row>
    <row r="165" spans="1:11" ht="24">
      <c r="A165" s="9"/>
      <c r="B165" s="36"/>
      <c r="C165" s="6"/>
      <c r="D165" s="6"/>
      <c r="E165" s="6"/>
      <c r="F165" s="6"/>
      <c r="G165" s="6"/>
      <c r="H165" s="9"/>
      <c r="I165" s="6"/>
      <c r="J165" s="6"/>
      <c r="K165" s="6"/>
    </row>
    <row r="166" spans="1:11" ht="24">
      <c r="A166" s="9"/>
      <c r="B166" s="36"/>
      <c r="C166" s="6"/>
      <c r="D166" s="6"/>
      <c r="E166" s="6"/>
      <c r="F166" s="6"/>
      <c r="G166" s="6"/>
      <c r="H166" s="9"/>
      <c r="I166" s="6"/>
      <c r="J166" s="6"/>
      <c r="K166" s="6"/>
    </row>
    <row r="167" spans="1:11" ht="24">
      <c r="A167" s="9"/>
      <c r="B167" s="36"/>
      <c r="C167" s="6"/>
      <c r="D167" s="6"/>
      <c r="E167" s="6"/>
      <c r="F167" s="6"/>
      <c r="G167" s="6"/>
      <c r="H167" s="9"/>
      <c r="I167" s="6"/>
      <c r="J167" s="6"/>
      <c r="K167" s="6"/>
    </row>
    <row r="168" spans="1:11" ht="24">
      <c r="A168" s="9"/>
      <c r="B168" s="36"/>
      <c r="C168" s="6"/>
      <c r="D168" s="6"/>
      <c r="E168" s="6"/>
      <c r="F168" s="6"/>
      <c r="G168" s="6"/>
      <c r="H168" s="9"/>
      <c r="I168" s="6"/>
      <c r="J168" s="6"/>
      <c r="K168" s="6"/>
    </row>
    <row r="169" spans="1:11" ht="24">
      <c r="A169" s="9"/>
      <c r="B169" s="36"/>
      <c r="C169" s="6"/>
      <c r="D169" s="6"/>
      <c r="E169" s="6"/>
      <c r="F169" s="6"/>
      <c r="G169" s="6"/>
      <c r="H169" s="9"/>
      <c r="I169" s="6"/>
      <c r="J169" s="6"/>
      <c r="K169" s="6"/>
    </row>
    <row r="170" spans="1:11" ht="24">
      <c r="A170" s="9"/>
      <c r="B170" s="36"/>
      <c r="C170" s="6"/>
      <c r="D170" s="6"/>
      <c r="E170" s="6"/>
      <c r="F170" s="6"/>
      <c r="G170" s="6"/>
      <c r="H170" s="9"/>
      <c r="I170" s="6"/>
      <c r="J170" s="6"/>
      <c r="K170" s="6"/>
    </row>
    <row r="171" spans="1:11" ht="24">
      <c r="A171" s="9"/>
      <c r="B171" s="36"/>
      <c r="C171" s="6"/>
      <c r="D171" s="6"/>
      <c r="E171" s="6"/>
      <c r="F171" s="6"/>
      <c r="G171" s="6"/>
      <c r="H171" s="9"/>
      <c r="I171" s="6"/>
      <c r="J171" s="6"/>
      <c r="K171" s="6"/>
    </row>
    <row r="172" spans="1:11" ht="24">
      <c r="A172" s="9"/>
      <c r="B172" s="36"/>
      <c r="C172" s="6"/>
      <c r="D172" s="6"/>
      <c r="E172" s="6"/>
      <c r="F172" s="6"/>
      <c r="G172" s="6"/>
      <c r="H172" s="9"/>
      <c r="I172" s="6"/>
      <c r="J172" s="6"/>
      <c r="K172" s="6"/>
    </row>
    <row r="173" spans="1:11" ht="24">
      <c r="A173" s="9"/>
      <c r="B173" s="36"/>
      <c r="C173" s="6"/>
      <c r="D173" s="6"/>
      <c r="E173" s="6"/>
      <c r="F173" s="6"/>
      <c r="G173" s="6"/>
      <c r="H173" s="9"/>
      <c r="I173" s="6"/>
      <c r="J173" s="6"/>
      <c r="K173" s="6"/>
    </row>
    <row r="174" spans="1:11" ht="24">
      <c r="A174" s="9"/>
      <c r="B174" s="36"/>
      <c r="C174" s="6"/>
      <c r="D174" s="6"/>
      <c r="E174" s="6"/>
      <c r="F174" s="6"/>
      <c r="G174" s="6"/>
      <c r="H174" s="9"/>
      <c r="I174" s="6"/>
      <c r="J174" s="6"/>
      <c r="K174" s="6"/>
    </row>
    <row r="175" spans="1:11" ht="24">
      <c r="A175" s="9"/>
      <c r="B175" s="36"/>
      <c r="C175" s="6"/>
      <c r="D175" s="6"/>
      <c r="E175" s="6"/>
      <c r="F175" s="6"/>
      <c r="G175" s="6"/>
      <c r="H175" s="9"/>
      <c r="I175" s="6"/>
      <c r="J175" s="6"/>
      <c r="K175" s="6"/>
    </row>
    <row r="176" spans="1:11" ht="24">
      <c r="A176" s="9"/>
      <c r="B176" s="36"/>
      <c r="C176" s="6"/>
      <c r="D176" s="6"/>
      <c r="E176" s="6"/>
      <c r="F176" s="6"/>
      <c r="G176" s="6"/>
      <c r="H176" s="9"/>
      <c r="I176" s="6"/>
      <c r="J176" s="6"/>
      <c r="K176" s="6"/>
    </row>
    <row r="177" spans="1:11" ht="24">
      <c r="A177" s="9"/>
      <c r="B177" s="36"/>
      <c r="C177" s="6"/>
      <c r="D177" s="6"/>
      <c r="E177" s="6"/>
      <c r="F177" s="6"/>
      <c r="G177" s="6"/>
      <c r="H177" s="9"/>
      <c r="I177" s="6"/>
      <c r="J177" s="6"/>
      <c r="K177" s="6"/>
    </row>
    <row r="178" spans="1:11" ht="24">
      <c r="A178" s="9"/>
      <c r="B178" s="36"/>
      <c r="C178" s="6"/>
      <c r="D178" s="6"/>
      <c r="E178" s="6"/>
      <c r="F178" s="6"/>
      <c r="G178" s="6"/>
      <c r="H178" s="9"/>
      <c r="I178" s="6"/>
      <c r="J178" s="6"/>
      <c r="K178" s="6"/>
    </row>
    <row r="179" spans="1:11" ht="24">
      <c r="A179" s="9"/>
      <c r="B179" s="36"/>
      <c r="C179" s="6"/>
      <c r="D179" s="6"/>
      <c r="E179" s="6"/>
      <c r="F179" s="6"/>
      <c r="G179" s="6"/>
      <c r="H179" s="9"/>
      <c r="I179" s="6"/>
      <c r="J179" s="6"/>
      <c r="K179" s="6"/>
    </row>
    <row r="180" spans="1:11" ht="24">
      <c r="A180" s="9"/>
      <c r="B180" s="36"/>
      <c r="C180" s="6"/>
      <c r="D180" s="6"/>
      <c r="E180" s="6"/>
      <c r="F180" s="6"/>
      <c r="G180" s="6"/>
      <c r="H180" s="9"/>
      <c r="I180" s="6"/>
      <c r="J180" s="6"/>
      <c r="K180" s="6"/>
    </row>
    <row r="181" spans="1:11" ht="24">
      <c r="A181" s="9"/>
      <c r="B181" s="36"/>
      <c r="C181" s="6"/>
      <c r="D181" s="6"/>
      <c r="E181" s="6"/>
      <c r="F181" s="6"/>
      <c r="G181" s="6"/>
      <c r="H181" s="9"/>
      <c r="I181" s="6"/>
      <c r="J181" s="6"/>
      <c r="K181" s="6"/>
    </row>
    <row r="182" spans="1:11" ht="24">
      <c r="A182" s="9"/>
      <c r="B182" s="36"/>
      <c r="C182" s="6"/>
      <c r="D182" s="6"/>
      <c r="E182" s="6"/>
      <c r="F182" s="6"/>
      <c r="G182" s="6"/>
      <c r="H182" s="9"/>
      <c r="I182" s="6"/>
      <c r="J182" s="6"/>
      <c r="K182" s="6"/>
    </row>
    <row r="183" spans="1:11" ht="24">
      <c r="A183" s="9"/>
      <c r="B183" s="36"/>
      <c r="C183" s="6"/>
      <c r="D183" s="6"/>
      <c r="E183" s="6"/>
      <c r="F183" s="6"/>
      <c r="G183" s="6"/>
      <c r="H183" s="9"/>
      <c r="I183" s="6"/>
      <c r="J183" s="6"/>
      <c r="K183" s="6"/>
    </row>
    <row r="184" spans="1:11" ht="24">
      <c r="A184" s="9"/>
      <c r="B184" s="36"/>
      <c r="C184" s="6"/>
      <c r="D184" s="6"/>
      <c r="E184" s="6"/>
      <c r="F184" s="6"/>
      <c r="G184" s="6"/>
      <c r="H184" s="9"/>
      <c r="I184" s="6"/>
      <c r="J184" s="6"/>
      <c r="K184" s="6"/>
    </row>
    <row r="185" spans="1:11" ht="24">
      <c r="A185" s="9"/>
      <c r="B185" s="36"/>
      <c r="C185" s="6"/>
      <c r="D185" s="6"/>
      <c r="E185" s="6"/>
      <c r="F185" s="6"/>
      <c r="G185" s="6"/>
      <c r="H185" s="9"/>
      <c r="I185" s="6"/>
      <c r="J185" s="6"/>
      <c r="K185" s="6"/>
    </row>
    <row r="186" spans="1:11" ht="24">
      <c r="A186" s="9"/>
      <c r="B186" s="36"/>
      <c r="C186" s="6"/>
      <c r="D186" s="6"/>
      <c r="E186" s="6"/>
      <c r="F186" s="6"/>
      <c r="G186" s="6"/>
      <c r="H186" s="9"/>
      <c r="I186" s="6"/>
      <c r="J186" s="6"/>
      <c r="K186" s="6"/>
    </row>
    <row r="187" spans="1:11" ht="24">
      <c r="A187" s="9"/>
      <c r="B187" s="36"/>
      <c r="C187" s="6"/>
      <c r="D187" s="6"/>
      <c r="E187" s="6"/>
      <c r="F187" s="6"/>
      <c r="G187" s="6"/>
      <c r="H187" s="9"/>
      <c r="I187" s="6"/>
      <c r="J187" s="6"/>
      <c r="K187" s="6"/>
    </row>
    <row r="188" spans="1:11" ht="24">
      <c r="A188" s="9"/>
      <c r="B188" s="36"/>
      <c r="C188" s="6"/>
      <c r="D188" s="6"/>
      <c r="E188" s="6"/>
      <c r="F188" s="6"/>
      <c r="G188" s="6"/>
      <c r="H188" s="9"/>
      <c r="I188" s="6"/>
      <c r="J188" s="6"/>
      <c r="K188" s="6"/>
    </row>
    <row r="189" spans="1:11" ht="24">
      <c r="A189" s="9"/>
      <c r="B189" s="36"/>
      <c r="C189" s="6"/>
      <c r="D189" s="6"/>
      <c r="E189" s="6"/>
      <c r="F189" s="6"/>
      <c r="G189" s="6"/>
      <c r="H189" s="9"/>
      <c r="I189" s="6"/>
      <c r="J189" s="6"/>
      <c r="K189" s="6"/>
    </row>
    <row r="190" spans="1:11" ht="24">
      <c r="A190" s="9"/>
      <c r="B190" s="36"/>
      <c r="C190" s="6"/>
      <c r="D190" s="6"/>
      <c r="E190" s="6"/>
      <c r="F190" s="6"/>
      <c r="G190" s="6"/>
      <c r="H190" s="9"/>
      <c r="I190" s="6"/>
      <c r="J190" s="6"/>
      <c r="K190" s="6"/>
    </row>
    <row r="191" spans="1:11" ht="24">
      <c r="A191" s="9"/>
      <c r="B191" s="36"/>
      <c r="C191" s="6"/>
      <c r="D191" s="6"/>
      <c r="E191" s="6"/>
      <c r="F191" s="6"/>
      <c r="G191" s="6"/>
      <c r="H191" s="9"/>
      <c r="I191" s="6"/>
      <c r="J191" s="6"/>
      <c r="K191" s="6"/>
    </row>
    <row r="192" spans="1:11" ht="24">
      <c r="A192" s="9"/>
      <c r="B192" s="36"/>
      <c r="C192" s="6"/>
      <c r="D192" s="6"/>
      <c r="E192" s="6"/>
      <c r="F192" s="6"/>
      <c r="G192" s="6"/>
      <c r="H192" s="9"/>
      <c r="I192" s="6"/>
      <c r="J192" s="6"/>
      <c r="K192" s="6"/>
    </row>
    <row r="193" spans="1:11" ht="24">
      <c r="A193" s="9"/>
      <c r="B193" s="36"/>
      <c r="C193" s="6"/>
      <c r="D193" s="6"/>
      <c r="E193" s="6"/>
      <c r="F193" s="6"/>
      <c r="G193" s="6"/>
      <c r="H193" s="9"/>
      <c r="I193" s="6"/>
      <c r="J193" s="6"/>
      <c r="K193" s="6"/>
    </row>
    <row r="194" spans="1:11" ht="24">
      <c r="A194" s="9"/>
      <c r="B194" s="36"/>
      <c r="C194" s="6"/>
      <c r="D194" s="6"/>
      <c r="E194" s="6"/>
      <c r="F194" s="6"/>
      <c r="G194" s="6"/>
      <c r="H194" s="9"/>
      <c r="I194" s="6"/>
      <c r="J194" s="6"/>
      <c r="K194" s="6"/>
    </row>
    <row r="195" spans="1:11" ht="24">
      <c r="A195" s="9"/>
      <c r="B195" s="36"/>
      <c r="C195" s="6"/>
      <c r="D195" s="6"/>
      <c r="E195" s="6"/>
      <c r="F195" s="6"/>
      <c r="G195" s="6"/>
      <c r="H195" s="9"/>
      <c r="I195" s="6"/>
      <c r="J195" s="6"/>
      <c r="K195" s="6"/>
    </row>
    <row r="196" spans="1:11" ht="24">
      <c r="A196" s="9"/>
      <c r="B196" s="36"/>
      <c r="C196" s="6"/>
      <c r="D196" s="6"/>
      <c r="E196" s="6"/>
      <c r="F196" s="6"/>
      <c r="G196" s="6"/>
      <c r="H196" s="9"/>
      <c r="I196" s="6"/>
      <c r="J196" s="6"/>
      <c r="K196" s="6"/>
    </row>
    <row r="197" spans="1:11" ht="24">
      <c r="A197" s="9"/>
      <c r="B197" s="36"/>
      <c r="C197" s="6"/>
      <c r="D197" s="6"/>
      <c r="E197" s="6"/>
      <c r="F197" s="6"/>
      <c r="G197" s="6"/>
      <c r="H197" s="9"/>
      <c r="I197" s="6"/>
      <c r="J197" s="6"/>
      <c r="K197" s="6"/>
    </row>
    <row r="198" spans="1:11" ht="24">
      <c r="A198" s="9"/>
      <c r="B198" s="36"/>
      <c r="C198" s="6"/>
      <c r="D198" s="6"/>
      <c r="E198" s="6"/>
      <c r="F198" s="6"/>
      <c r="G198" s="6"/>
      <c r="H198" s="9"/>
      <c r="I198" s="6"/>
      <c r="J198" s="6"/>
      <c r="K198" s="6"/>
    </row>
    <row r="199" spans="1:11" ht="24">
      <c r="A199" s="9"/>
      <c r="B199" s="36"/>
      <c r="C199" s="6"/>
      <c r="D199" s="6"/>
      <c r="E199" s="6"/>
      <c r="F199" s="6"/>
      <c r="G199" s="6"/>
      <c r="H199" s="9"/>
      <c r="I199" s="6"/>
      <c r="J199" s="6"/>
      <c r="K199" s="6"/>
    </row>
    <row r="200" spans="1:11" ht="24">
      <c r="A200" s="9"/>
      <c r="B200" s="36"/>
      <c r="C200" s="6"/>
      <c r="D200" s="6"/>
      <c r="E200" s="6"/>
      <c r="F200" s="6"/>
      <c r="G200" s="6"/>
      <c r="H200" s="9"/>
      <c r="I200" s="6"/>
      <c r="J200" s="6"/>
      <c r="K200" s="6"/>
    </row>
    <row r="201" spans="1:11" ht="24">
      <c r="A201" s="9"/>
      <c r="B201" s="36"/>
      <c r="C201" s="6"/>
      <c r="D201" s="6"/>
      <c r="E201" s="6"/>
      <c r="F201" s="6"/>
      <c r="G201" s="6"/>
      <c r="H201" s="9"/>
      <c r="I201" s="6"/>
      <c r="J201" s="6"/>
      <c r="K201" s="6"/>
    </row>
    <row r="202" spans="1:11" ht="24">
      <c r="A202" s="9"/>
      <c r="B202" s="36"/>
      <c r="C202" s="6"/>
      <c r="D202" s="6"/>
      <c r="E202" s="6"/>
      <c r="F202" s="6"/>
      <c r="G202" s="6"/>
      <c r="H202" s="9"/>
      <c r="I202" s="6"/>
      <c r="J202" s="6"/>
      <c r="K202" s="6"/>
    </row>
    <row r="203" spans="1:11" ht="24">
      <c r="A203" s="9"/>
      <c r="B203" s="36"/>
      <c r="C203" s="6"/>
      <c r="D203" s="6"/>
      <c r="E203" s="6"/>
      <c r="F203" s="6"/>
      <c r="G203" s="6"/>
      <c r="H203" s="9"/>
      <c r="I203" s="6"/>
      <c r="J203" s="6"/>
      <c r="K203" s="6"/>
    </row>
    <row r="204" spans="1:11" ht="24">
      <c r="A204" s="9"/>
      <c r="B204" s="36"/>
      <c r="C204" s="6"/>
      <c r="D204" s="6"/>
      <c r="E204" s="6"/>
      <c r="F204" s="6"/>
      <c r="G204" s="6"/>
      <c r="H204" s="9"/>
      <c r="I204" s="6"/>
      <c r="J204" s="6"/>
      <c r="K204" s="6"/>
    </row>
    <row r="205" spans="1:11" ht="24">
      <c r="A205" s="9"/>
      <c r="B205" s="36"/>
      <c r="C205" s="6"/>
      <c r="D205" s="6"/>
      <c r="E205" s="6"/>
      <c r="F205" s="6"/>
      <c r="G205" s="6"/>
      <c r="H205" s="9"/>
      <c r="I205" s="6"/>
      <c r="J205" s="6"/>
      <c r="K205" s="6"/>
    </row>
    <row r="206" spans="1:11" ht="24">
      <c r="A206" s="9"/>
      <c r="B206" s="36"/>
      <c r="C206" s="6"/>
      <c r="D206" s="6"/>
      <c r="E206" s="6"/>
      <c r="F206" s="6"/>
      <c r="G206" s="6"/>
      <c r="H206" s="9"/>
      <c r="I206" s="6"/>
      <c r="J206" s="6"/>
      <c r="K206" s="6"/>
    </row>
    <row r="207" spans="1:11" ht="24">
      <c r="A207" s="9"/>
      <c r="B207" s="36"/>
      <c r="C207" s="6"/>
      <c r="D207" s="6"/>
      <c r="E207" s="6"/>
      <c r="F207" s="6"/>
      <c r="G207" s="6"/>
      <c r="H207" s="9"/>
      <c r="I207" s="6"/>
      <c r="J207" s="6"/>
      <c r="K207" s="6"/>
    </row>
    <row r="208" spans="1:11" ht="24">
      <c r="A208" s="9"/>
      <c r="B208" s="36"/>
      <c r="C208" s="6"/>
      <c r="D208" s="6"/>
      <c r="E208" s="6"/>
      <c r="F208" s="6"/>
      <c r="G208" s="6"/>
      <c r="H208" s="9"/>
      <c r="I208" s="6"/>
      <c r="J208" s="6"/>
      <c r="K208" s="6"/>
    </row>
    <row r="209" spans="1:11" ht="24">
      <c r="A209" s="9"/>
      <c r="B209" s="36"/>
      <c r="C209" s="6"/>
      <c r="D209" s="6"/>
      <c r="E209" s="6"/>
      <c r="F209" s="6"/>
      <c r="G209" s="6"/>
      <c r="H209" s="9"/>
      <c r="I209" s="6"/>
      <c r="J209" s="6"/>
      <c r="K209" s="6"/>
    </row>
    <row r="210" spans="1:11" ht="24">
      <c r="A210" s="9"/>
      <c r="B210" s="36"/>
      <c r="C210" s="6"/>
      <c r="D210" s="6"/>
      <c r="E210" s="6"/>
      <c r="F210" s="6"/>
      <c r="G210" s="6"/>
      <c r="H210" s="9"/>
      <c r="I210" s="6"/>
      <c r="J210" s="6"/>
      <c r="K210" s="6"/>
    </row>
    <row r="211" spans="1:11" ht="24">
      <c r="A211" s="9"/>
      <c r="B211" s="36"/>
      <c r="C211" s="6"/>
      <c r="D211" s="6"/>
      <c r="E211" s="6"/>
      <c r="F211" s="6"/>
      <c r="G211" s="6"/>
      <c r="H211" s="9"/>
      <c r="I211" s="6"/>
      <c r="J211" s="6"/>
      <c r="K211" s="6"/>
    </row>
    <row r="212" spans="1:11" ht="24">
      <c r="A212" s="9"/>
      <c r="B212" s="36"/>
      <c r="C212" s="6"/>
      <c r="D212" s="6"/>
      <c r="E212" s="6"/>
      <c r="F212" s="6"/>
      <c r="G212" s="6"/>
      <c r="H212" s="9"/>
      <c r="I212" s="6"/>
      <c r="J212" s="6"/>
      <c r="K212" s="6"/>
    </row>
    <row r="213" spans="1:11" ht="24">
      <c r="A213" s="9"/>
      <c r="B213" s="36"/>
      <c r="C213" s="6"/>
      <c r="D213" s="6"/>
      <c r="E213" s="6"/>
      <c r="F213" s="6"/>
      <c r="G213" s="6"/>
      <c r="H213" s="9"/>
      <c r="I213" s="6"/>
      <c r="J213" s="6"/>
      <c r="K213" s="6"/>
    </row>
    <row r="214" spans="1:11" ht="24">
      <c r="A214" s="9"/>
      <c r="B214" s="36"/>
      <c r="C214" s="6"/>
      <c r="D214" s="6"/>
      <c r="E214" s="6"/>
      <c r="F214" s="6"/>
      <c r="G214" s="6"/>
      <c r="H214" s="9"/>
      <c r="I214" s="6"/>
      <c r="J214" s="6"/>
      <c r="K214" s="6"/>
    </row>
    <row r="215" spans="1:11" ht="24">
      <c r="A215" s="9"/>
      <c r="B215" s="36"/>
      <c r="C215" s="6"/>
      <c r="D215" s="6"/>
      <c r="E215" s="6"/>
      <c r="F215" s="6"/>
      <c r="G215" s="6"/>
      <c r="H215" s="9"/>
      <c r="I215" s="6"/>
      <c r="J215" s="6"/>
      <c r="K215" s="6"/>
    </row>
    <row r="216" spans="1:11" ht="24">
      <c r="A216" s="9"/>
      <c r="B216" s="36"/>
      <c r="C216" s="6"/>
      <c r="D216" s="6"/>
      <c r="E216" s="6"/>
      <c r="F216" s="6"/>
      <c r="G216" s="6"/>
      <c r="H216" s="9"/>
      <c r="I216" s="6"/>
      <c r="J216" s="6"/>
      <c r="K216" s="6"/>
    </row>
    <row r="217" spans="1:11" ht="24">
      <c r="A217" s="9"/>
      <c r="B217" s="36"/>
      <c r="C217" s="6"/>
      <c r="D217" s="6"/>
      <c r="E217" s="6"/>
      <c r="F217" s="6"/>
      <c r="G217" s="6"/>
      <c r="H217" s="9"/>
      <c r="I217" s="6"/>
      <c r="J217" s="6"/>
      <c r="K217" s="6"/>
    </row>
    <row r="218" spans="1:11" ht="24">
      <c r="A218" s="9"/>
      <c r="B218" s="36"/>
      <c r="C218" s="6"/>
      <c r="D218" s="6"/>
      <c r="E218" s="6"/>
      <c r="F218" s="6"/>
      <c r="G218" s="6"/>
      <c r="H218" s="9"/>
      <c r="I218" s="6"/>
      <c r="J218" s="6"/>
      <c r="K218" s="6"/>
    </row>
    <row r="219" spans="1:11" ht="24">
      <c r="A219" s="9"/>
      <c r="B219" s="36"/>
      <c r="C219" s="6"/>
      <c r="D219" s="6"/>
      <c r="E219" s="6"/>
      <c r="F219" s="6"/>
      <c r="G219" s="6"/>
      <c r="H219" s="9"/>
      <c r="I219" s="6"/>
      <c r="J219" s="6"/>
      <c r="K219" s="6"/>
    </row>
    <row r="220" spans="1:11" ht="24">
      <c r="A220" s="9"/>
      <c r="B220" s="36"/>
      <c r="C220" s="6"/>
      <c r="D220" s="6"/>
      <c r="E220" s="6"/>
      <c r="F220" s="6"/>
      <c r="G220" s="6"/>
      <c r="H220" s="9"/>
      <c r="I220" s="6"/>
      <c r="J220" s="6"/>
      <c r="K220" s="6"/>
    </row>
    <row r="221" spans="1:11" ht="24">
      <c r="A221" s="9"/>
      <c r="B221" s="36"/>
      <c r="C221" s="6"/>
      <c r="D221" s="6"/>
      <c r="E221" s="6"/>
      <c r="F221" s="6"/>
      <c r="G221" s="6"/>
      <c r="H221" s="9"/>
      <c r="I221" s="6"/>
      <c r="J221" s="6"/>
      <c r="K221" s="6"/>
    </row>
    <row r="222" spans="1:11" ht="24">
      <c r="A222" s="9"/>
      <c r="B222" s="36"/>
      <c r="C222" s="6"/>
      <c r="D222" s="6"/>
      <c r="E222" s="6"/>
      <c r="F222" s="6"/>
      <c r="G222" s="6"/>
      <c r="H222" s="9"/>
      <c r="I222" s="6"/>
      <c r="J222" s="6"/>
      <c r="K222" s="6"/>
    </row>
    <row r="223" spans="1:11" ht="24">
      <c r="A223" s="9"/>
      <c r="B223" s="36"/>
      <c r="C223" s="6"/>
      <c r="D223" s="6"/>
      <c r="E223" s="6"/>
      <c r="F223" s="6"/>
      <c r="G223" s="6"/>
      <c r="H223" s="9"/>
      <c r="I223" s="6"/>
      <c r="J223" s="6"/>
      <c r="K223" s="6"/>
    </row>
    <row r="224" spans="1:11" ht="24">
      <c r="A224" s="9"/>
      <c r="B224" s="36"/>
      <c r="C224" s="6"/>
      <c r="D224" s="6"/>
      <c r="E224" s="6"/>
      <c r="F224" s="6"/>
      <c r="G224" s="6"/>
      <c r="H224" s="9"/>
      <c r="I224" s="6"/>
      <c r="J224" s="6"/>
      <c r="K224" s="6"/>
    </row>
    <row r="225" spans="1:11" ht="24">
      <c r="A225" s="9"/>
      <c r="B225" s="36"/>
      <c r="C225" s="6"/>
      <c r="D225" s="6"/>
      <c r="E225" s="6"/>
      <c r="F225" s="6"/>
      <c r="G225" s="6"/>
      <c r="H225" s="9"/>
      <c r="I225" s="6"/>
      <c r="J225" s="6"/>
      <c r="K225" s="6"/>
    </row>
    <row r="226" spans="1:11" ht="24">
      <c r="A226" s="9"/>
      <c r="B226" s="36"/>
      <c r="C226" s="6"/>
      <c r="D226" s="6"/>
      <c r="E226" s="6"/>
      <c r="F226" s="6"/>
      <c r="G226" s="6"/>
      <c r="H226" s="9"/>
      <c r="I226" s="6"/>
      <c r="J226" s="6"/>
      <c r="K226" s="6"/>
    </row>
    <row r="227" spans="1:11" ht="24">
      <c r="A227" s="9"/>
      <c r="B227" s="36"/>
      <c r="C227" s="6"/>
      <c r="D227" s="6"/>
      <c r="E227" s="6"/>
      <c r="F227" s="6"/>
      <c r="G227" s="6"/>
      <c r="H227" s="9"/>
      <c r="I227" s="6"/>
      <c r="J227" s="6"/>
      <c r="K227" s="6"/>
    </row>
    <row r="228" spans="1:11" ht="24">
      <c r="A228" s="9"/>
      <c r="B228" s="36"/>
      <c r="C228" s="6"/>
      <c r="D228" s="6"/>
      <c r="E228" s="6"/>
      <c r="F228" s="6"/>
      <c r="G228" s="6"/>
      <c r="H228" s="9"/>
      <c r="I228" s="6"/>
      <c r="J228" s="6"/>
      <c r="K228" s="6"/>
    </row>
    <row r="229" spans="1:11" ht="24">
      <c r="A229" s="9"/>
      <c r="B229" s="36"/>
      <c r="C229" s="6"/>
      <c r="D229" s="6"/>
      <c r="E229" s="6"/>
      <c r="F229" s="6"/>
      <c r="G229" s="6"/>
      <c r="H229" s="9"/>
      <c r="I229" s="6"/>
      <c r="J229" s="6"/>
      <c r="K229" s="6"/>
    </row>
    <row r="230" spans="1:11" ht="24">
      <c r="A230" s="9"/>
      <c r="B230" s="36"/>
      <c r="C230" s="6"/>
      <c r="D230" s="6"/>
      <c r="E230" s="6"/>
      <c r="F230" s="6"/>
      <c r="G230" s="6"/>
      <c r="H230" s="9"/>
      <c r="I230" s="6"/>
      <c r="J230" s="6"/>
      <c r="K230" s="6"/>
    </row>
    <row r="231" spans="1:11" ht="24">
      <c r="A231" s="9"/>
      <c r="B231" s="36"/>
      <c r="C231" s="6"/>
      <c r="D231" s="6"/>
      <c r="E231" s="6"/>
      <c r="F231" s="6"/>
      <c r="G231" s="6"/>
      <c r="H231" s="9"/>
      <c r="I231" s="6"/>
      <c r="J231" s="6"/>
      <c r="K231" s="6"/>
    </row>
    <row r="232" spans="1:11" ht="24">
      <c r="A232" s="9"/>
      <c r="B232" s="36"/>
      <c r="C232" s="6"/>
      <c r="D232" s="6"/>
      <c r="E232" s="6"/>
      <c r="F232" s="6"/>
      <c r="G232" s="6"/>
      <c r="H232" s="9"/>
      <c r="I232" s="6"/>
      <c r="J232" s="6"/>
      <c r="K232" s="6"/>
    </row>
    <row r="233" spans="1:11" ht="24">
      <c r="A233" s="9"/>
      <c r="B233" s="36"/>
      <c r="C233" s="6"/>
      <c r="D233" s="6"/>
      <c r="E233" s="6"/>
      <c r="F233" s="6"/>
      <c r="G233" s="6"/>
      <c r="H233" s="9"/>
      <c r="I233" s="6"/>
      <c r="J233" s="6"/>
      <c r="K233" s="6"/>
    </row>
    <row r="234" spans="1:11" ht="24">
      <c r="A234" s="9"/>
      <c r="B234" s="36"/>
      <c r="C234" s="6"/>
      <c r="D234" s="6"/>
      <c r="E234" s="6"/>
      <c r="F234" s="6"/>
      <c r="G234" s="6"/>
      <c r="H234" s="9"/>
      <c r="I234" s="6"/>
      <c r="J234" s="6"/>
      <c r="K234" s="6"/>
    </row>
    <row r="235" spans="1:11" ht="24">
      <c r="A235" s="9"/>
      <c r="B235" s="36"/>
      <c r="C235" s="6"/>
      <c r="D235" s="6"/>
      <c r="E235" s="6"/>
      <c r="F235" s="6"/>
      <c r="G235" s="6"/>
      <c r="H235" s="9"/>
      <c r="I235" s="6"/>
      <c r="J235" s="6"/>
      <c r="K235" s="6"/>
    </row>
    <row r="236" spans="1:11" ht="24">
      <c r="A236" s="9"/>
      <c r="B236" s="36"/>
      <c r="C236" s="6"/>
      <c r="D236" s="6"/>
      <c r="E236" s="6"/>
      <c r="F236" s="6"/>
      <c r="G236" s="6"/>
      <c r="H236" s="9"/>
      <c r="I236" s="6"/>
      <c r="J236" s="6"/>
      <c r="K236" s="6"/>
    </row>
    <row r="237" spans="1:11" ht="24">
      <c r="A237" s="9"/>
      <c r="B237" s="36"/>
      <c r="C237" s="6"/>
      <c r="D237" s="6"/>
      <c r="E237" s="6"/>
      <c r="F237" s="6"/>
      <c r="G237" s="6"/>
      <c r="H237" s="9"/>
      <c r="I237" s="6"/>
      <c r="J237" s="6"/>
      <c r="K237" s="6"/>
    </row>
    <row r="238" spans="1:11" ht="24">
      <c r="A238" s="9"/>
      <c r="B238" s="36"/>
      <c r="C238" s="6"/>
      <c r="D238" s="6"/>
      <c r="E238" s="6"/>
      <c r="F238" s="6"/>
      <c r="G238" s="6"/>
      <c r="H238" s="9"/>
      <c r="I238" s="6"/>
      <c r="J238" s="6"/>
      <c r="K238" s="6"/>
    </row>
    <row r="239" spans="1:11" ht="24">
      <c r="A239" s="9"/>
      <c r="B239" s="36"/>
      <c r="C239" s="6"/>
      <c r="D239" s="6"/>
      <c r="E239" s="6"/>
      <c r="F239" s="6"/>
      <c r="G239" s="6"/>
      <c r="H239" s="9"/>
      <c r="I239" s="6"/>
      <c r="J239" s="6"/>
      <c r="K239" s="6"/>
    </row>
    <row r="240" spans="1:11" ht="24">
      <c r="A240" s="9"/>
      <c r="B240" s="36"/>
      <c r="C240" s="6"/>
      <c r="D240" s="6"/>
      <c r="E240" s="6"/>
      <c r="F240" s="6"/>
      <c r="G240" s="6"/>
      <c r="H240" s="9"/>
      <c r="I240" s="6"/>
      <c r="J240" s="6"/>
      <c r="K240" s="6"/>
    </row>
    <row r="241" spans="1:11" ht="24">
      <c r="A241" s="9"/>
      <c r="B241" s="36"/>
      <c r="C241" s="6"/>
      <c r="D241" s="6"/>
      <c r="E241" s="6"/>
      <c r="F241" s="6"/>
      <c r="G241" s="6"/>
      <c r="H241" s="9"/>
      <c r="I241" s="6"/>
      <c r="J241" s="6"/>
      <c r="K241" s="6"/>
    </row>
    <row r="242" spans="1:11" ht="24">
      <c r="A242" s="9"/>
      <c r="B242" s="36"/>
      <c r="C242" s="6"/>
      <c r="D242" s="6"/>
      <c r="E242" s="6"/>
      <c r="F242" s="6"/>
      <c r="G242" s="6"/>
      <c r="H242" s="9"/>
      <c r="I242" s="6"/>
      <c r="J242" s="6"/>
      <c r="K242" s="6"/>
    </row>
    <row r="243" spans="1:11" ht="24">
      <c r="A243" s="9"/>
      <c r="B243" s="36"/>
      <c r="C243" s="6"/>
      <c r="D243" s="6"/>
      <c r="E243" s="6"/>
      <c r="F243" s="6"/>
      <c r="G243" s="6"/>
      <c r="H243" s="9"/>
      <c r="I243" s="6"/>
      <c r="J243" s="6"/>
      <c r="K243" s="6"/>
    </row>
    <row r="244" spans="1:11" ht="24">
      <c r="A244" s="9"/>
      <c r="B244" s="36"/>
      <c r="C244" s="6"/>
      <c r="D244" s="6"/>
      <c r="E244" s="6"/>
      <c r="F244" s="6"/>
      <c r="G244" s="6"/>
      <c r="H244" s="9"/>
      <c r="I244" s="6"/>
      <c r="J244" s="6"/>
      <c r="K244" s="6"/>
    </row>
    <row r="245" spans="1:11" ht="24">
      <c r="A245" s="9"/>
      <c r="B245" s="36"/>
      <c r="C245" s="6"/>
      <c r="D245" s="6"/>
      <c r="E245" s="6"/>
      <c r="F245" s="6"/>
      <c r="G245" s="6"/>
      <c r="H245" s="9"/>
      <c r="I245" s="6"/>
      <c r="J245" s="6"/>
      <c r="K245" s="6"/>
    </row>
    <row r="246" spans="1:11" ht="24">
      <c r="A246" s="9"/>
      <c r="B246" s="36"/>
      <c r="C246" s="6"/>
      <c r="D246" s="6"/>
      <c r="E246" s="6"/>
      <c r="F246" s="6"/>
      <c r="G246" s="6"/>
      <c r="H246" s="9"/>
      <c r="I246" s="6"/>
      <c r="J246" s="6"/>
      <c r="K246" s="6"/>
    </row>
    <row r="247" spans="1:11" ht="24">
      <c r="A247" s="9"/>
      <c r="B247" s="36"/>
      <c r="C247" s="6"/>
      <c r="D247" s="6"/>
      <c r="E247" s="6"/>
      <c r="F247" s="6"/>
      <c r="G247" s="6"/>
      <c r="H247" s="9"/>
      <c r="I247" s="6"/>
      <c r="J247" s="6"/>
      <c r="K247" s="6"/>
    </row>
    <row r="248" spans="1:11" ht="24">
      <c r="A248" s="9"/>
      <c r="B248" s="36"/>
      <c r="C248" s="6"/>
      <c r="D248" s="6"/>
      <c r="E248" s="6"/>
      <c r="F248" s="6"/>
      <c r="G248" s="6"/>
      <c r="H248" s="9"/>
      <c r="I248" s="6"/>
      <c r="J248" s="6"/>
      <c r="K248" s="6"/>
    </row>
    <row r="249" spans="1:11" ht="24">
      <c r="A249" s="9"/>
      <c r="B249" s="36"/>
      <c r="C249" s="6"/>
      <c r="D249" s="6"/>
      <c r="E249" s="6"/>
      <c r="F249" s="6"/>
      <c r="G249" s="6"/>
      <c r="H249" s="9"/>
      <c r="I249" s="6"/>
      <c r="J249" s="6"/>
      <c r="K249" s="6"/>
    </row>
    <row r="250" spans="1:11" ht="24">
      <c r="A250" s="9"/>
      <c r="B250" s="36"/>
      <c r="C250" s="6"/>
      <c r="D250" s="6"/>
      <c r="E250" s="6"/>
      <c r="F250" s="6"/>
      <c r="G250" s="6"/>
      <c r="H250" s="9"/>
      <c r="I250" s="6"/>
      <c r="J250" s="6"/>
      <c r="K250" s="6"/>
    </row>
    <row r="251" spans="1:11" ht="24">
      <c r="A251" s="9"/>
      <c r="B251" s="36"/>
      <c r="C251" s="6"/>
      <c r="D251" s="6"/>
      <c r="E251" s="6"/>
      <c r="F251" s="6"/>
      <c r="G251" s="6"/>
      <c r="H251" s="9"/>
      <c r="I251" s="6"/>
      <c r="J251" s="6"/>
      <c r="K251" s="6"/>
    </row>
    <row r="252" spans="1:11" ht="24">
      <c r="A252" s="9"/>
      <c r="B252" s="36"/>
      <c r="C252" s="6"/>
      <c r="D252" s="6"/>
      <c r="E252" s="6"/>
      <c r="F252" s="6"/>
      <c r="G252" s="6"/>
      <c r="H252" s="9"/>
      <c r="I252" s="6"/>
      <c r="J252" s="6"/>
      <c r="K252" s="6"/>
    </row>
    <row r="253" spans="1:11" ht="24">
      <c r="A253" s="9"/>
      <c r="B253" s="36"/>
      <c r="C253" s="6"/>
      <c r="D253" s="6"/>
      <c r="E253" s="6"/>
      <c r="F253" s="6"/>
      <c r="G253" s="6"/>
      <c r="H253" s="9"/>
      <c r="I253" s="6"/>
      <c r="J253" s="6"/>
      <c r="K253" s="6"/>
    </row>
    <row r="254" spans="1:11" ht="24">
      <c r="A254" s="9"/>
      <c r="B254" s="36"/>
      <c r="C254" s="6"/>
      <c r="D254" s="6"/>
      <c r="E254" s="6"/>
      <c r="F254" s="6"/>
      <c r="G254" s="6"/>
      <c r="H254" s="9"/>
      <c r="I254" s="6"/>
      <c r="J254" s="6"/>
      <c r="K254" s="6"/>
    </row>
    <row r="255" spans="1:11" ht="24">
      <c r="A255" s="9"/>
      <c r="B255" s="36"/>
      <c r="C255" s="6"/>
      <c r="D255" s="6"/>
      <c r="E255" s="6"/>
      <c r="F255" s="6"/>
      <c r="G255" s="6"/>
      <c r="H255" s="9"/>
      <c r="I255" s="6"/>
      <c r="J255" s="6"/>
      <c r="K255" s="6"/>
    </row>
    <row r="256" spans="1:11" ht="24">
      <c r="A256" s="9"/>
      <c r="B256" s="36"/>
      <c r="C256" s="6"/>
      <c r="D256" s="6"/>
      <c r="E256" s="6"/>
      <c r="F256" s="6"/>
      <c r="G256" s="6"/>
      <c r="H256" s="9"/>
      <c r="I256" s="6"/>
      <c r="J256" s="6"/>
      <c r="K256" s="6"/>
    </row>
    <row r="257" spans="1:11" ht="24">
      <c r="A257" s="9"/>
      <c r="B257" s="36"/>
      <c r="C257" s="6"/>
      <c r="D257" s="6"/>
      <c r="E257" s="6"/>
      <c r="F257" s="6"/>
      <c r="G257" s="6"/>
      <c r="H257" s="9"/>
      <c r="I257" s="6"/>
      <c r="J257" s="6"/>
      <c r="K257" s="6"/>
    </row>
    <row r="258" spans="1:11" ht="24">
      <c r="A258" s="9"/>
      <c r="B258" s="36"/>
      <c r="C258" s="6"/>
      <c r="D258" s="6"/>
      <c r="E258" s="6"/>
      <c r="F258" s="6"/>
      <c r="G258" s="6"/>
      <c r="H258" s="9"/>
      <c r="I258" s="6"/>
      <c r="J258" s="6"/>
      <c r="K258" s="6"/>
    </row>
    <row r="259" spans="1:11" ht="24">
      <c r="A259" s="9"/>
      <c r="B259" s="36"/>
      <c r="C259" s="6"/>
      <c r="D259" s="6"/>
      <c r="E259" s="6"/>
      <c r="F259" s="6"/>
      <c r="G259" s="6"/>
      <c r="H259" s="9"/>
      <c r="I259" s="6"/>
      <c r="J259" s="6"/>
      <c r="K259" s="6"/>
    </row>
    <row r="260" spans="1:11" ht="24">
      <c r="A260" s="9"/>
      <c r="B260" s="36"/>
      <c r="C260" s="6"/>
      <c r="D260" s="6"/>
      <c r="E260" s="6"/>
      <c r="F260" s="6"/>
      <c r="G260" s="6"/>
      <c r="H260" s="9"/>
      <c r="I260" s="6"/>
      <c r="J260" s="6"/>
      <c r="K260" s="6"/>
    </row>
    <row r="261" spans="1:11" ht="24">
      <c r="A261" s="9"/>
      <c r="B261" s="36"/>
      <c r="C261" s="6"/>
      <c r="D261" s="6"/>
      <c r="E261" s="6"/>
      <c r="F261" s="6"/>
      <c r="G261" s="6"/>
      <c r="H261" s="9"/>
      <c r="I261" s="6"/>
      <c r="J261" s="6"/>
      <c r="K261" s="6"/>
    </row>
    <row r="262" spans="1:11" ht="24">
      <c r="A262" s="9"/>
      <c r="B262" s="36"/>
      <c r="C262" s="6"/>
      <c r="D262" s="6"/>
      <c r="E262" s="6"/>
      <c r="F262" s="6"/>
      <c r="G262" s="6"/>
      <c r="H262" s="9"/>
      <c r="I262" s="6"/>
      <c r="J262" s="6"/>
      <c r="K262" s="6"/>
    </row>
    <row r="263" spans="1:11" ht="24">
      <c r="A263" s="9"/>
      <c r="B263" s="36"/>
      <c r="C263" s="6"/>
      <c r="D263" s="6"/>
      <c r="E263" s="6"/>
      <c r="F263" s="6"/>
      <c r="G263" s="6"/>
      <c r="H263" s="9"/>
      <c r="I263" s="6"/>
      <c r="J263" s="6"/>
      <c r="K263" s="6"/>
    </row>
    <row r="264" spans="1:11" ht="24">
      <c r="A264" s="9"/>
      <c r="B264" s="36"/>
      <c r="C264" s="6"/>
      <c r="D264" s="6"/>
      <c r="E264" s="6"/>
      <c r="F264" s="6"/>
      <c r="G264" s="6"/>
      <c r="H264" s="9"/>
      <c r="I264" s="6"/>
      <c r="J264" s="6"/>
      <c r="K264" s="6"/>
    </row>
    <row r="265" spans="1:11" ht="24">
      <c r="A265" s="9"/>
      <c r="B265" s="36"/>
      <c r="C265" s="6"/>
      <c r="D265" s="6"/>
      <c r="E265" s="6"/>
      <c r="F265" s="6"/>
      <c r="G265" s="6"/>
      <c r="H265" s="9"/>
      <c r="I265" s="6"/>
      <c r="J265" s="6"/>
      <c r="K265" s="6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  <ignoredErrors>
    <ignoredError sqref="F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N13" sqref="N13"/>
    </sheetView>
  </sheetViews>
  <sheetFormatPr defaultColWidth="9.140625" defaultRowHeight="23.25"/>
  <cols>
    <col min="1" max="1" width="9.8515625" style="151" bestFit="1" customWidth="1"/>
    <col min="2" max="2" width="10.7109375" style="15" bestFit="1" customWidth="1"/>
    <col min="3" max="3" width="7.421875" style="15" bestFit="1" customWidth="1"/>
    <col min="4" max="4" width="10.8515625" style="15" bestFit="1" customWidth="1"/>
    <col min="5" max="5" width="11.57421875" style="15" bestFit="1" customWidth="1"/>
    <col min="6" max="6" width="9.421875" style="15" bestFit="1" customWidth="1"/>
    <col min="7" max="7" width="10.7109375" style="15" bestFit="1" customWidth="1"/>
    <col min="8" max="8" width="4.421875" style="15" customWidth="1"/>
    <col min="9" max="9" width="8.8515625" style="151" bestFit="1" customWidth="1"/>
    <col min="10" max="12" width="8.421875" style="15" bestFit="1" customWidth="1"/>
    <col min="13" max="16384" width="9.140625" style="15" customWidth="1"/>
  </cols>
  <sheetData>
    <row r="1" spans="1:12" s="12" customFormat="1" ht="21" customHeight="1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s="12" customFormat="1" ht="21" customHeight="1">
      <c r="A2" s="234" t="s">
        <v>120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1:12" s="12" customFormat="1" ht="21" customHeight="1">
      <c r="A3" s="237" t="s">
        <v>104</v>
      </c>
      <c r="B3" s="237"/>
      <c r="C3" s="237"/>
      <c r="D3" s="238" t="s">
        <v>105</v>
      </c>
      <c r="E3" s="238"/>
      <c r="F3" s="238"/>
      <c r="G3" s="231" t="s">
        <v>23</v>
      </c>
      <c r="H3" s="231"/>
      <c r="I3" s="231"/>
      <c r="J3" s="232" t="s">
        <v>123</v>
      </c>
      <c r="K3" s="232"/>
      <c r="L3" s="232"/>
    </row>
    <row r="4" spans="1:12" s="12" customFormat="1" ht="21" customHeight="1">
      <c r="A4" s="241" t="s">
        <v>121</v>
      </c>
      <c r="B4" s="241"/>
      <c r="C4" s="241"/>
      <c r="D4" s="242" t="s">
        <v>122</v>
      </c>
      <c r="E4" s="242"/>
      <c r="F4" s="242"/>
      <c r="G4" s="231" t="s">
        <v>94</v>
      </c>
      <c r="H4" s="231"/>
      <c r="I4" s="231"/>
      <c r="J4" s="232" t="s">
        <v>24</v>
      </c>
      <c r="K4" s="232"/>
      <c r="L4" s="232"/>
    </row>
    <row r="5" spans="1:12" s="12" customFormat="1" ht="45" customHeight="1">
      <c r="A5" s="239" t="s">
        <v>4</v>
      </c>
      <c r="B5" s="172" t="s">
        <v>5</v>
      </c>
      <c r="C5" s="240" t="s">
        <v>6</v>
      </c>
      <c r="D5" s="240"/>
      <c r="E5" s="174" t="s">
        <v>113</v>
      </c>
      <c r="F5" s="175" t="s">
        <v>114</v>
      </c>
      <c r="G5" s="233" t="s">
        <v>25</v>
      </c>
      <c r="H5" s="233" t="s">
        <v>26</v>
      </c>
      <c r="I5" s="229" t="s">
        <v>27</v>
      </c>
      <c r="J5" s="230" t="s">
        <v>28</v>
      </c>
      <c r="K5" s="230"/>
      <c r="L5" s="230"/>
    </row>
    <row r="6" spans="1:12" s="12" customFormat="1" ht="42" customHeight="1">
      <c r="A6" s="239"/>
      <c r="B6" s="177" t="s">
        <v>29</v>
      </c>
      <c r="C6" s="173" t="s">
        <v>11</v>
      </c>
      <c r="D6" s="173" t="s">
        <v>12</v>
      </c>
      <c r="E6" s="174" t="s">
        <v>115</v>
      </c>
      <c r="F6" s="178" t="s">
        <v>14</v>
      </c>
      <c r="G6" s="233"/>
      <c r="H6" s="233"/>
      <c r="I6" s="229"/>
      <c r="J6" s="176" t="s">
        <v>30</v>
      </c>
      <c r="K6" s="176" t="s">
        <v>31</v>
      </c>
      <c r="L6" s="176" t="s">
        <v>32</v>
      </c>
    </row>
    <row r="7" spans="1:12" s="12" customFormat="1" ht="19.5" customHeight="1">
      <c r="A7" s="179" t="s">
        <v>15</v>
      </c>
      <c r="B7" s="180" t="s">
        <v>16</v>
      </c>
      <c r="C7" s="181" t="s">
        <v>17</v>
      </c>
      <c r="D7" s="182" t="s">
        <v>18</v>
      </c>
      <c r="E7" s="183" t="s">
        <v>33</v>
      </c>
      <c r="F7" s="184" t="s">
        <v>34</v>
      </c>
      <c r="G7" s="185" t="s">
        <v>21</v>
      </c>
      <c r="H7" s="185" t="s">
        <v>35</v>
      </c>
      <c r="I7" s="179" t="s">
        <v>15</v>
      </c>
      <c r="J7" s="186" t="s">
        <v>36</v>
      </c>
      <c r="K7" s="187" t="s">
        <v>37</v>
      </c>
      <c r="L7" s="188" t="s">
        <v>38</v>
      </c>
    </row>
    <row r="8" spans="1:12" s="13" customFormat="1" ht="16.5" customHeight="1">
      <c r="A8" s="164">
        <v>24205</v>
      </c>
      <c r="B8" s="162">
        <v>294.29</v>
      </c>
      <c r="C8" s="162">
        <v>0.03</v>
      </c>
      <c r="D8" s="189">
        <v>0.002592</v>
      </c>
      <c r="E8" s="189">
        <v>6.478986666666667</v>
      </c>
      <c r="F8" s="189">
        <v>0.01679353344</v>
      </c>
      <c r="G8" s="190" t="s">
        <v>64</v>
      </c>
      <c r="H8" s="163">
        <v>1</v>
      </c>
      <c r="I8" s="164">
        <v>23838</v>
      </c>
      <c r="J8" s="162">
        <v>29.74201</v>
      </c>
      <c r="K8" s="162">
        <v>17.44741</v>
      </c>
      <c r="L8" s="162">
        <v>15.70019</v>
      </c>
    </row>
    <row r="9" spans="1:12" s="13" customFormat="1" ht="16.5" customHeight="1">
      <c r="A9" s="164">
        <v>24236</v>
      </c>
      <c r="B9" s="162">
        <v>290.4</v>
      </c>
      <c r="C9" s="162">
        <v>4.373</v>
      </c>
      <c r="D9" s="189">
        <v>0.37782720000000003</v>
      </c>
      <c r="E9" s="189">
        <v>19.241690000000002</v>
      </c>
      <c r="F9" s="189">
        <v>7.270033855968001</v>
      </c>
      <c r="G9" s="190" t="s">
        <v>65</v>
      </c>
      <c r="H9" s="163">
        <v>2</v>
      </c>
      <c r="I9" s="164">
        <v>23852</v>
      </c>
      <c r="J9" s="162">
        <v>1158.30477</v>
      </c>
      <c r="K9" s="162">
        <v>960.64847</v>
      </c>
      <c r="L9" s="162">
        <v>989.84936</v>
      </c>
    </row>
    <row r="10" spans="1:13" s="13" customFormat="1" ht="16.5" customHeight="1">
      <c r="A10" s="164">
        <v>24243</v>
      </c>
      <c r="B10" s="162">
        <v>290.19</v>
      </c>
      <c r="C10" s="162">
        <v>1.092</v>
      </c>
      <c r="D10" s="189">
        <v>0.09434880000000001</v>
      </c>
      <c r="E10" s="189">
        <v>52.720613333333326</v>
      </c>
      <c r="F10" s="189">
        <v>4.974126603264</v>
      </c>
      <c r="G10" s="190" t="s">
        <v>45</v>
      </c>
      <c r="H10" s="163">
        <v>3</v>
      </c>
      <c r="I10" s="164">
        <v>23874</v>
      </c>
      <c r="J10" s="162">
        <v>879.22244</v>
      </c>
      <c r="K10" s="162">
        <v>930.68795</v>
      </c>
      <c r="L10" s="162">
        <v>851.1475</v>
      </c>
      <c r="M10" s="14"/>
    </row>
    <row r="11" spans="1:13" s="13" customFormat="1" ht="16.5" customHeight="1">
      <c r="A11" s="164">
        <v>24279</v>
      </c>
      <c r="B11" s="162">
        <v>290.08</v>
      </c>
      <c r="C11" s="162">
        <v>0.12</v>
      </c>
      <c r="D11" s="189">
        <v>0.010368</v>
      </c>
      <c r="E11" s="189">
        <v>38.69804333333334</v>
      </c>
      <c r="F11" s="189">
        <v>0.40122131328000005</v>
      </c>
      <c r="G11" s="190" t="s">
        <v>66</v>
      </c>
      <c r="H11" s="163">
        <v>4</v>
      </c>
      <c r="I11" s="164">
        <v>23882</v>
      </c>
      <c r="J11" s="162">
        <v>31.84827</v>
      </c>
      <c r="K11" s="162">
        <v>39.86711</v>
      </c>
      <c r="L11" s="162">
        <v>29.74461</v>
      </c>
      <c r="M11" s="14"/>
    </row>
    <row r="12" spans="1:13" s="13" customFormat="1" ht="16.5" customHeight="1">
      <c r="A12" s="164">
        <v>24294</v>
      </c>
      <c r="B12" s="162">
        <v>290.1</v>
      </c>
      <c r="C12" s="162">
        <v>0.237</v>
      </c>
      <c r="D12" s="189">
        <v>0.0204768</v>
      </c>
      <c r="E12" s="189">
        <v>116.65919666666666</v>
      </c>
      <c r="F12" s="189">
        <v>2.388807038304</v>
      </c>
      <c r="G12" s="190" t="s">
        <v>67</v>
      </c>
      <c r="H12" s="163">
        <v>5</v>
      </c>
      <c r="I12" s="164">
        <v>23883</v>
      </c>
      <c r="J12" s="162">
        <v>8.84425</v>
      </c>
      <c r="K12" s="162">
        <v>12.07729</v>
      </c>
      <c r="L12" s="162">
        <v>11.61302</v>
      </c>
      <c r="M12" s="14"/>
    </row>
    <row r="13" spans="1:13" s="13" customFormat="1" ht="16.5" customHeight="1">
      <c r="A13" s="164">
        <v>24299</v>
      </c>
      <c r="B13" s="162">
        <v>290.12</v>
      </c>
      <c r="C13" s="162">
        <v>0.42</v>
      </c>
      <c r="D13" s="189">
        <v>0.036288</v>
      </c>
      <c r="E13" s="189">
        <v>38.63523</v>
      </c>
      <c r="F13" s="189">
        <v>1.40199522624</v>
      </c>
      <c r="G13" s="190" t="s">
        <v>68</v>
      </c>
      <c r="H13" s="163">
        <v>6</v>
      </c>
      <c r="I13" s="164">
        <v>23899</v>
      </c>
      <c r="J13" s="162">
        <v>17.09282</v>
      </c>
      <c r="K13" s="162">
        <v>18.02644</v>
      </c>
      <c r="L13" s="162">
        <v>13.17015</v>
      </c>
      <c r="M13" s="14"/>
    </row>
    <row r="14" spans="1:13" s="13" customFormat="1" ht="16.5" customHeight="1">
      <c r="A14" s="164">
        <v>24307</v>
      </c>
      <c r="B14" s="162">
        <v>290.1</v>
      </c>
      <c r="C14" s="162">
        <v>0.373</v>
      </c>
      <c r="D14" s="189">
        <v>0.032227200000000004</v>
      </c>
      <c r="E14" s="189">
        <v>37.712646666666664</v>
      </c>
      <c r="F14" s="189">
        <v>1.215373006656</v>
      </c>
      <c r="G14" s="190" t="s">
        <v>49</v>
      </c>
      <c r="H14" s="163">
        <v>7</v>
      </c>
      <c r="I14" s="164">
        <v>23906</v>
      </c>
      <c r="J14" s="162">
        <v>15.55403</v>
      </c>
      <c r="K14" s="162">
        <v>16.36163</v>
      </c>
      <c r="L14" s="162">
        <v>8.14854</v>
      </c>
      <c r="M14" s="14"/>
    </row>
    <row r="15" spans="1:13" s="13" customFormat="1" ht="16.5" customHeight="1">
      <c r="A15" s="164">
        <v>24321</v>
      </c>
      <c r="B15" s="162">
        <v>290.12</v>
      </c>
      <c r="C15" s="162">
        <v>0.282</v>
      </c>
      <c r="D15" s="189">
        <v>0.0243648</v>
      </c>
      <c r="E15" s="189">
        <v>28.57941</v>
      </c>
      <c r="F15" s="189">
        <v>0.6963316087679999</v>
      </c>
      <c r="G15" s="190" t="s">
        <v>50</v>
      </c>
      <c r="H15" s="163">
        <v>8</v>
      </c>
      <c r="I15" s="164">
        <v>23928</v>
      </c>
      <c r="J15" s="162">
        <v>0</v>
      </c>
      <c r="K15" s="162">
        <v>0</v>
      </c>
      <c r="L15" s="162">
        <v>0</v>
      </c>
      <c r="M15" s="14"/>
    </row>
    <row r="16" spans="1:13" s="13" customFormat="1" ht="16.5" customHeight="1">
      <c r="A16" s="164">
        <v>24326</v>
      </c>
      <c r="B16" s="162">
        <v>290.1</v>
      </c>
      <c r="C16" s="162">
        <v>0.234</v>
      </c>
      <c r="D16" s="189">
        <v>0.020217600000000002</v>
      </c>
      <c r="E16" s="189">
        <v>19.283636666666666</v>
      </c>
      <c r="F16" s="189">
        <v>0.38986885267200005</v>
      </c>
      <c r="G16" s="190" t="s">
        <v>51</v>
      </c>
      <c r="H16" s="163">
        <v>9</v>
      </c>
      <c r="I16" s="164">
        <v>23939</v>
      </c>
      <c r="J16" s="162">
        <v>0</v>
      </c>
      <c r="K16" s="162">
        <v>0</v>
      </c>
      <c r="L16" s="162">
        <v>1.61582</v>
      </c>
      <c r="M16" s="14"/>
    </row>
    <row r="17" spans="1:13" s="13" customFormat="1" ht="16.5" customHeight="1">
      <c r="A17" s="164">
        <v>24355</v>
      </c>
      <c r="B17" s="162">
        <v>290.27</v>
      </c>
      <c r="C17" s="162">
        <v>0.758</v>
      </c>
      <c r="D17" s="189">
        <v>0.0654912</v>
      </c>
      <c r="E17" s="189">
        <v>156.36995000000002</v>
      </c>
      <c r="F17" s="189">
        <v>10.24085566944</v>
      </c>
      <c r="G17" s="190" t="s">
        <v>52</v>
      </c>
      <c r="H17" s="163">
        <v>10</v>
      </c>
      <c r="I17" s="164">
        <v>23943</v>
      </c>
      <c r="J17" s="162">
        <v>240.58028</v>
      </c>
      <c r="K17" s="162">
        <v>183.27639</v>
      </c>
      <c r="L17" s="162">
        <v>178.20425</v>
      </c>
      <c r="M17" s="14"/>
    </row>
    <row r="18" spans="1:13" s="13" customFormat="1" ht="16.5" customHeight="1">
      <c r="A18" s="164">
        <v>24362</v>
      </c>
      <c r="B18" s="162">
        <v>290.35</v>
      </c>
      <c r="C18" s="162">
        <v>1.561</v>
      </c>
      <c r="D18" s="189">
        <v>0.1348704</v>
      </c>
      <c r="E18" s="189">
        <v>112.76883666666667</v>
      </c>
      <c r="F18" s="189">
        <v>15.209178108768</v>
      </c>
      <c r="G18" s="190" t="s">
        <v>53</v>
      </c>
      <c r="H18" s="163">
        <v>11</v>
      </c>
      <c r="I18" s="164">
        <v>23963</v>
      </c>
      <c r="J18" s="162">
        <v>52.35031</v>
      </c>
      <c r="K18" s="162">
        <v>40.95004</v>
      </c>
      <c r="L18" s="162">
        <v>35.58914</v>
      </c>
      <c r="M18" s="14"/>
    </row>
    <row r="19" spans="1:13" s="13" customFormat="1" ht="16.5" customHeight="1">
      <c r="A19" s="164">
        <v>24368</v>
      </c>
      <c r="B19" s="162">
        <v>290.73</v>
      </c>
      <c r="C19" s="162">
        <v>8.267</v>
      </c>
      <c r="D19" s="189">
        <v>0.7142688</v>
      </c>
      <c r="E19" s="189">
        <v>66.63383</v>
      </c>
      <c r="F19" s="189">
        <v>47.59446579350401</v>
      </c>
      <c r="G19" s="190" t="s">
        <v>54</v>
      </c>
      <c r="H19" s="163">
        <v>12</v>
      </c>
      <c r="I19" s="164">
        <v>23965</v>
      </c>
      <c r="J19" s="162">
        <v>197.16882</v>
      </c>
      <c r="K19" s="162">
        <v>297.16882</v>
      </c>
      <c r="L19" s="162">
        <v>384.82524</v>
      </c>
      <c r="M19" s="14"/>
    </row>
    <row r="20" spans="1:13" s="13" customFormat="1" ht="16.5" customHeight="1">
      <c r="A20" s="164">
        <v>24396</v>
      </c>
      <c r="B20" s="162">
        <v>292.53</v>
      </c>
      <c r="C20" s="162">
        <v>81.398</v>
      </c>
      <c r="D20" s="189">
        <v>7.0327872000000005</v>
      </c>
      <c r="E20" s="189">
        <v>797.7799666666666</v>
      </c>
      <c r="F20" s="189">
        <v>5610.61673798976</v>
      </c>
      <c r="G20" s="190" t="s">
        <v>55</v>
      </c>
      <c r="H20" s="163">
        <v>13</v>
      </c>
      <c r="I20" s="164">
        <v>23976</v>
      </c>
      <c r="J20" s="162">
        <v>68.78204</v>
      </c>
      <c r="K20" s="162">
        <v>59.2912</v>
      </c>
      <c r="L20" s="162">
        <v>40.66142</v>
      </c>
      <c r="M20" s="14"/>
    </row>
    <row r="21" spans="1:13" s="13" customFormat="1" ht="16.5" customHeight="1">
      <c r="A21" s="164">
        <v>24396</v>
      </c>
      <c r="B21" s="162">
        <v>292.05</v>
      </c>
      <c r="C21" s="162">
        <v>44.541</v>
      </c>
      <c r="D21" s="189">
        <v>3.8483424</v>
      </c>
      <c r="E21" s="189">
        <v>600.57892</v>
      </c>
      <c r="F21" s="189">
        <v>2311.233322382208</v>
      </c>
      <c r="G21" s="190" t="s">
        <v>56</v>
      </c>
      <c r="H21" s="163">
        <v>14</v>
      </c>
      <c r="I21" s="164">
        <v>23996</v>
      </c>
      <c r="J21" s="162">
        <v>0</v>
      </c>
      <c r="K21" s="162">
        <v>0</v>
      </c>
      <c r="L21" s="162">
        <v>0</v>
      </c>
      <c r="M21" s="14"/>
    </row>
    <row r="22" spans="1:13" s="13" customFormat="1" ht="16.5" customHeight="1">
      <c r="A22" s="164">
        <v>24396</v>
      </c>
      <c r="B22" s="162">
        <v>291.84</v>
      </c>
      <c r="C22" s="162">
        <v>35.229</v>
      </c>
      <c r="D22" s="189">
        <v>3.0437856</v>
      </c>
      <c r="E22" s="189">
        <v>424.8503666666666</v>
      </c>
      <c r="F22" s="189">
        <v>1293.15342821472</v>
      </c>
      <c r="G22" s="190" t="s">
        <v>57</v>
      </c>
      <c r="H22" s="163">
        <v>15</v>
      </c>
      <c r="I22" s="164">
        <v>23996</v>
      </c>
      <c r="J22" s="162">
        <v>155.45925</v>
      </c>
      <c r="K22" s="162">
        <v>133.16151</v>
      </c>
      <c r="L22" s="162">
        <v>118.88531</v>
      </c>
      <c r="M22" s="14"/>
    </row>
    <row r="23" spans="1:13" s="13" customFormat="1" ht="16.5" customHeight="1">
      <c r="A23" s="164">
        <v>24417</v>
      </c>
      <c r="B23" s="162">
        <v>290.5</v>
      </c>
      <c r="C23" s="162">
        <v>1.136</v>
      </c>
      <c r="D23" s="189">
        <v>0.0981504</v>
      </c>
      <c r="E23" s="189">
        <v>34.67094</v>
      </c>
      <c r="F23" s="189">
        <v>3.402966629376</v>
      </c>
      <c r="G23" s="190" t="s">
        <v>58</v>
      </c>
      <c r="H23" s="163">
        <v>16</v>
      </c>
      <c r="I23" s="164">
        <v>24004</v>
      </c>
      <c r="J23" s="162">
        <v>0</v>
      </c>
      <c r="K23" s="162">
        <v>0</v>
      </c>
      <c r="L23" s="162">
        <v>0</v>
      </c>
      <c r="M23" s="14"/>
    </row>
    <row r="24" spans="1:13" s="13" customFormat="1" ht="16.5" customHeight="1">
      <c r="A24" s="164">
        <v>24425</v>
      </c>
      <c r="B24" s="162">
        <v>290.45</v>
      </c>
      <c r="C24" s="162">
        <v>1.161</v>
      </c>
      <c r="D24" s="189">
        <v>0.10031040000000001</v>
      </c>
      <c r="E24" s="189">
        <v>20.874036666666665</v>
      </c>
      <c r="F24" s="189">
        <v>2.093882967648</v>
      </c>
      <c r="G24" s="190" t="s">
        <v>59</v>
      </c>
      <c r="H24" s="163">
        <v>17</v>
      </c>
      <c r="I24" s="164">
        <v>24019</v>
      </c>
      <c r="J24" s="162">
        <v>13.51258</v>
      </c>
      <c r="K24" s="162">
        <v>22.26369</v>
      </c>
      <c r="L24" s="162">
        <v>18.58682</v>
      </c>
      <c r="M24" s="14"/>
    </row>
    <row r="25" spans="1:13" s="13" customFormat="1" ht="16.5" customHeight="1">
      <c r="A25" s="164">
        <v>24433</v>
      </c>
      <c r="B25" s="162">
        <v>290.41</v>
      </c>
      <c r="C25" s="162">
        <v>0.611</v>
      </c>
      <c r="D25" s="189">
        <v>0.0527904</v>
      </c>
      <c r="E25" s="189">
        <v>12.983076666666667</v>
      </c>
      <c r="F25" s="189">
        <v>0.685381810464</v>
      </c>
      <c r="G25" s="190" t="s">
        <v>60</v>
      </c>
      <c r="H25" s="163">
        <v>18</v>
      </c>
      <c r="I25" s="164">
        <v>24026</v>
      </c>
      <c r="J25" s="162">
        <v>21.37209</v>
      </c>
      <c r="K25" s="162">
        <v>32.69363</v>
      </c>
      <c r="L25" s="162">
        <v>13.71366</v>
      </c>
      <c r="M25" s="14"/>
    </row>
    <row r="26" spans="1:13" s="13" customFormat="1" ht="16.5" customHeight="1">
      <c r="A26" s="164">
        <v>24456</v>
      </c>
      <c r="B26" s="162">
        <v>290.31</v>
      </c>
      <c r="C26" s="162">
        <v>0.103</v>
      </c>
      <c r="D26" s="189">
        <v>0.0088992</v>
      </c>
      <c r="E26" s="189">
        <v>17.672273333333333</v>
      </c>
      <c r="F26" s="189">
        <v>0.157269094848</v>
      </c>
      <c r="G26" s="190" t="s">
        <v>61</v>
      </c>
      <c r="H26" s="163">
        <v>19</v>
      </c>
      <c r="I26" s="164">
        <v>24032</v>
      </c>
      <c r="J26" s="162">
        <v>8.0355</v>
      </c>
      <c r="K26" s="162">
        <v>13.6086</v>
      </c>
      <c r="L26" s="162">
        <v>18.51913</v>
      </c>
      <c r="M26" s="14"/>
    </row>
    <row r="27" spans="1:13" s="13" customFormat="1" ht="16.5" customHeight="1">
      <c r="A27" s="222">
        <v>24481</v>
      </c>
      <c r="B27" s="223">
        <v>290.27</v>
      </c>
      <c r="C27" s="223">
        <v>0.033</v>
      </c>
      <c r="D27" s="189">
        <v>0.0028512000000000003</v>
      </c>
      <c r="E27" s="189">
        <v>8.9331</v>
      </c>
      <c r="F27" s="189">
        <v>0.025470054720000003</v>
      </c>
      <c r="G27" s="190" t="s">
        <v>62</v>
      </c>
      <c r="H27" s="224">
        <v>20</v>
      </c>
      <c r="I27" s="222">
        <v>24049</v>
      </c>
      <c r="J27" s="223">
        <v>43.74935</v>
      </c>
      <c r="K27" s="223">
        <v>45.89708</v>
      </c>
      <c r="L27" s="223">
        <v>45.11881</v>
      </c>
      <c r="M27" s="14"/>
    </row>
    <row r="28" spans="1:13" s="13" customFormat="1" ht="16.5" customHeight="1">
      <c r="A28" s="222">
        <v>24525</v>
      </c>
      <c r="B28" s="223">
        <v>290.29</v>
      </c>
      <c r="C28" s="223">
        <v>0.087</v>
      </c>
      <c r="D28" s="189">
        <v>0.0075168</v>
      </c>
      <c r="E28" s="189">
        <v>24.86979514778262</v>
      </c>
      <c r="F28" s="189">
        <v>0.1869412761668524</v>
      </c>
      <c r="G28" s="190" t="s">
        <v>63</v>
      </c>
      <c r="H28" s="224">
        <v>21</v>
      </c>
      <c r="I28" s="222">
        <v>24062</v>
      </c>
      <c r="J28" s="223">
        <v>27.2917</v>
      </c>
      <c r="K28" s="223">
        <v>40.59449</v>
      </c>
      <c r="L28" s="223">
        <v>43.41489</v>
      </c>
      <c r="M28" s="14"/>
    </row>
    <row r="29" spans="1:13" s="13" customFormat="1" ht="16.5" customHeight="1">
      <c r="A29" s="222">
        <v>24536</v>
      </c>
      <c r="B29" s="223">
        <v>290.27</v>
      </c>
      <c r="C29" s="223">
        <v>0.047</v>
      </c>
      <c r="D29" s="189">
        <v>0.0040608</v>
      </c>
      <c r="E29" s="189">
        <v>13.644013333333334</v>
      </c>
      <c r="F29" s="189">
        <v>0.055405609344</v>
      </c>
      <c r="G29" s="190" t="s">
        <v>41</v>
      </c>
      <c r="H29" s="224">
        <v>22</v>
      </c>
      <c r="I29" s="222">
        <v>24069</v>
      </c>
      <c r="J29" s="223">
        <v>22.78369</v>
      </c>
      <c r="K29" s="223">
        <v>24.83202</v>
      </c>
      <c r="L29" s="223">
        <v>30.44506</v>
      </c>
      <c r="M29" s="14"/>
    </row>
    <row r="30" s="13" customFormat="1" ht="16.5" customHeight="1">
      <c r="A30" s="14"/>
    </row>
    <row r="31" s="13" customFormat="1" ht="16.5" customHeight="1">
      <c r="A31" s="14"/>
    </row>
    <row r="32" spans="1:9" ht="16.5" customHeight="1">
      <c r="A32" s="15"/>
      <c r="I32" s="15"/>
    </row>
    <row r="33" spans="1:9" ht="16.5" customHeight="1">
      <c r="A33" s="15"/>
      <c r="I33" s="15"/>
    </row>
    <row r="34" spans="1:9" ht="16.5" customHeight="1">
      <c r="A34" s="15"/>
      <c r="I34" s="15"/>
    </row>
    <row r="35" spans="1:9" ht="16.5" customHeight="1">
      <c r="A35" s="15"/>
      <c r="I35" s="15"/>
    </row>
    <row r="36" spans="1:9" ht="16.5" customHeight="1">
      <c r="A36" s="15"/>
      <c r="I36" s="15"/>
    </row>
    <row r="37" spans="1:9" ht="16.5" customHeight="1">
      <c r="A37" s="15"/>
      <c r="I37" s="15"/>
    </row>
    <row r="38" spans="1:9" ht="16.5" customHeight="1">
      <c r="A38" s="15"/>
      <c r="I38" s="15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9">
      <selection activeCell="K23" sqref="K23"/>
    </sheetView>
  </sheetViews>
  <sheetFormatPr defaultColWidth="9.140625" defaultRowHeight="23.25"/>
  <cols>
    <col min="1" max="9" width="9.7109375" style="16" customWidth="1"/>
    <col min="10" max="16384" width="9.140625" style="16" customWidth="1"/>
  </cols>
  <sheetData>
    <row r="17" spans="4:6" ht="24" customHeight="1">
      <c r="D17" s="17" t="s">
        <v>39</v>
      </c>
      <c r="E17" s="18">
        <v>22</v>
      </c>
      <c r="F17" s="19" t="s">
        <v>22</v>
      </c>
    </row>
    <row r="34" spans="4:6" ht="23.25">
      <c r="D34" s="17" t="s">
        <v>40</v>
      </c>
      <c r="E34" s="18">
        <v>106</v>
      </c>
      <c r="F34" s="19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9"/>
  <sheetViews>
    <sheetView tabSelected="1" zoomScalePageLayoutView="0" workbookViewId="0" topLeftCell="A1">
      <selection activeCell="G370" sqref="G370"/>
    </sheetView>
  </sheetViews>
  <sheetFormatPr defaultColWidth="11.421875" defaultRowHeight="23.25"/>
  <cols>
    <col min="1" max="1" width="9.140625" style="28" bestFit="1" customWidth="1"/>
    <col min="2" max="2" width="2.7109375" style="29" bestFit="1" customWidth="1"/>
    <col min="3" max="3" width="7.421875" style="30" customWidth="1"/>
    <col min="4" max="4" width="7.57421875" style="170" customWidth="1"/>
    <col min="5" max="5" width="7.57421875" style="26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17" ht="22.5" customHeight="1">
      <c r="A1" s="20">
        <v>243344</v>
      </c>
      <c r="B1" s="21">
        <v>37712</v>
      </c>
      <c r="C1"/>
      <c r="D1" s="170">
        <v>290.05</v>
      </c>
      <c r="F1" s="34">
        <v>289.3</v>
      </c>
      <c r="Q1" s="35"/>
    </row>
    <row r="2" spans="1:17" ht="22.5" customHeight="1">
      <c r="A2" s="20">
        <v>243345</v>
      </c>
      <c r="B2" s="21">
        <v>37713</v>
      </c>
      <c r="C2"/>
      <c r="D2" s="170">
        <v>290.05</v>
      </c>
      <c r="Q2" s="35"/>
    </row>
    <row r="3" spans="1:17" ht="22.5" customHeight="1">
      <c r="A3" s="20">
        <v>243346</v>
      </c>
      <c r="B3" s="21">
        <v>37714</v>
      </c>
      <c r="C3"/>
      <c r="D3" s="170">
        <v>290.05</v>
      </c>
      <c r="Q3" s="35"/>
    </row>
    <row r="4" spans="1:17" ht="22.5" customHeight="1">
      <c r="A4" s="20">
        <v>243347</v>
      </c>
      <c r="B4" s="21">
        <v>37715</v>
      </c>
      <c r="C4"/>
      <c r="D4" s="170">
        <v>290.05</v>
      </c>
      <c r="Q4" s="35"/>
    </row>
    <row r="5" spans="1:17" ht="22.5" customHeight="1">
      <c r="A5" s="20">
        <v>243348</v>
      </c>
      <c r="B5" s="21">
        <v>37716</v>
      </c>
      <c r="C5"/>
      <c r="D5" s="170">
        <v>290.05</v>
      </c>
      <c r="Q5" s="35"/>
    </row>
    <row r="6" spans="1:17" ht="22.5" customHeight="1">
      <c r="A6" s="20">
        <v>243349</v>
      </c>
      <c r="B6" s="21">
        <v>37717</v>
      </c>
      <c r="C6"/>
      <c r="D6" s="170">
        <v>290.05</v>
      </c>
      <c r="Q6" s="35"/>
    </row>
    <row r="7" spans="1:17" ht="22.5" customHeight="1">
      <c r="A7" s="20">
        <v>243350</v>
      </c>
      <c r="B7" s="21">
        <v>37718</v>
      </c>
      <c r="C7"/>
      <c r="D7" s="170">
        <v>290.05</v>
      </c>
      <c r="Q7" s="35"/>
    </row>
    <row r="8" spans="1:17" ht="22.5" customHeight="1">
      <c r="A8" s="20">
        <v>243351</v>
      </c>
      <c r="B8" s="21">
        <v>37719</v>
      </c>
      <c r="C8"/>
      <c r="D8" s="170">
        <v>290.05</v>
      </c>
      <c r="E8" s="26">
        <v>290.05</v>
      </c>
      <c r="Q8" s="35"/>
    </row>
    <row r="9" spans="1:17" ht="22.5" customHeight="1">
      <c r="A9" s="20">
        <v>243352</v>
      </c>
      <c r="B9" s="21">
        <v>37720</v>
      </c>
      <c r="C9"/>
      <c r="D9" s="170">
        <v>290.05</v>
      </c>
      <c r="Q9" s="35"/>
    </row>
    <row r="10" spans="1:17" ht="22.5" customHeight="1">
      <c r="A10" s="20">
        <v>243353</v>
      </c>
      <c r="B10" s="21">
        <v>37721</v>
      </c>
      <c r="C10"/>
      <c r="D10" s="170">
        <v>290.05</v>
      </c>
      <c r="F10" s="22" t="s">
        <v>99</v>
      </c>
      <c r="Q10" s="35"/>
    </row>
    <row r="11" spans="1:17" ht="22.5" customHeight="1">
      <c r="A11" s="20">
        <v>243354</v>
      </c>
      <c r="B11" s="21">
        <v>37722</v>
      </c>
      <c r="C11"/>
      <c r="D11" s="170">
        <v>290.06</v>
      </c>
      <c r="E11" s="31"/>
      <c r="Q11" s="35"/>
    </row>
    <row r="12" spans="1:17" ht="22.5" customHeight="1">
      <c r="A12" s="20">
        <v>243355</v>
      </c>
      <c r="B12" s="21">
        <v>37723</v>
      </c>
      <c r="C12"/>
      <c r="D12" s="170">
        <v>290.06</v>
      </c>
      <c r="Q12" s="35"/>
    </row>
    <row r="13" spans="1:17" ht="22.5" customHeight="1">
      <c r="A13" s="20">
        <v>243356</v>
      </c>
      <c r="B13" s="21">
        <v>37724</v>
      </c>
      <c r="C13"/>
      <c r="D13" s="170">
        <v>290.06</v>
      </c>
      <c r="Q13" s="35"/>
    </row>
    <row r="14" spans="1:17" ht="22.5" customHeight="1">
      <c r="A14" s="20">
        <v>243357</v>
      </c>
      <c r="B14" s="21">
        <v>37725</v>
      </c>
      <c r="C14"/>
      <c r="D14" s="170">
        <v>290.06</v>
      </c>
      <c r="Q14" s="35"/>
    </row>
    <row r="15" spans="1:17" ht="22.5" customHeight="1">
      <c r="A15" s="20">
        <v>243358</v>
      </c>
      <c r="B15" s="21">
        <v>37726</v>
      </c>
      <c r="C15"/>
      <c r="D15" s="170">
        <v>290.06</v>
      </c>
      <c r="Q15" s="35"/>
    </row>
    <row r="16" spans="1:17" ht="22.5" customHeight="1">
      <c r="A16" s="20">
        <v>243359</v>
      </c>
      <c r="B16" s="21">
        <v>37727</v>
      </c>
      <c r="C16"/>
      <c r="D16" s="170">
        <v>290.06</v>
      </c>
      <c r="Q16" s="35"/>
    </row>
    <row r="17" spans="1:17" ht="22.5" customHeight="1">
      <c r="A17" s="20">
        <v>243360</v>
      </c>
      <c r="B17" s="21">
        <v>37728</v>
      </c>
      <c r="C17"/>
      <c r="D17" s="170">
        <v>290.06</v>
      </c>
      <c r="J17" s="23" t="s">
        <v>39</v>
      </c>
      <c r="K17" s="24">
        <v>22</v>
      </c>
      <c r="L17" s="25" t="s">
        <v>22</v>
      </c>
      <c r="Q17" s="35"/>
    </row>
    <row r="18" spans="1:24" ht="22.5" customHeight="1">
      <c r="A18" s="20">
        <v>243361</v>
      </c>
      <c r="B18" s="21">
        <v>37729</v>
      </c>
      <c r="C18"/>
      <c r="D18" s="170">
        <v>290.06</v>
      </c>
      <c r="Q18" s="243" t="s">
        <v>117</v>
      </c>
      <c r="R18" s="243"/>
      <c r="S18" s="243"/>
      <c r="T18" s="243"/>
      <c r="U18" s="243"/>
      <c r="V18" s="243"/>
      <c r="W18" s="243"/>
      <c r="X18" s="243"/>
    </row>
    <row r="19" spans="1:24" ht="22.5" customHeight="1">
      <c r="A19" s="20">
        <v>243362</v>
      </c>
      <c r="B19" s="21">
        <v>37730</v>
      </c>
      <c r="C19"/>
      <c r="D19" s="170">
        <v>290.06</v>
      </c>
      <c r="Q19" s="243" t="s">
        <v>116</v>
      </c>
      <c r="R19" s="243"/>
      <c r="S19" s="243"/>
      <c r="T19" s="243"/>
      <c r="U19" s="243"/>
      <c r="V19" s="243"/>
      <c r="W19" s="243"/>
      <c r="X19" s="243"/>
    </row>
    <row r="20" spans="1:17" ht="22.5" customHeight="1">
      <c r="A20" s="20">
        <v>243363</v>
      </c>
      <c r="B20" s="21">
        <v>37731</v>
      </c>
      <c r="C20"/>
      <c r="D20" s="170">
        <v>290.06</v>
      </c>
      <c r="Q20" s="35"/>
    </row>
    <row r="21" spans="1:17" ht="22.5" customHeight="1">
      <c r="A21" s="20">
        <v>243364</v>
      </c>
      <c r="B21" s="21">
        <v>37732</v>
      </c>
      <c r="C21"/>
      <c r="D21" s="170">
        <v>290.06</v>
      </c>
      <c r="Q21" s="35"/>
    </row>
    <row r="22" spans="1:17" ht="22.5" customHeight="1">
      <c r="A22" s="20">
        <v>243365</v>
      </c>
      <c r="B22" s="21">
        <v>37733</v>
      </c>
      <c r="C22"/>
      <c r="D22" s="170">
        <v>290.05</v>
      </c>
      <c r="Q22" s="35"/>
    </row>
    <row r="23" spans="1:17" ht="22.5" customHeight="1">
      <c r="A23" s="20">
        <v>243366</v>
      </c>
      <c r="B23" s="21">
        <v>37734</v>
      </c>
      <c r="C23"/>
      <c r="D23" s="170">
        <v>290.05</v>
      </c>
      <c r="Q23" s="35"/>
    </row>
    <row r="24" spans="1:17" ht="22.5" customHeight="1">
      <c r="A24" s="20">
        <v>243367</v>
      </c>
      <c r="B24" s="21">
        <v>37735</v>
      </c>
      <c r="C24"/>
      <c r="D24" s="170">
        <v>290.05</v>
      </c>
      <c r="Q24" s="35"/>
    </row>
    <row r="25" spans="1:17" ht="22.5" customHeight="1">
      <c r="A25" s="20">
        <v>243368</v>
      </c>
      <c r="B25" s="21">
        <v>37736</v>
      </c>
      <c r="C25"/>
      <c r="D25" s="170">
        <v>290.05</v>
      </c>
      <c r="Q25" s="35"/>
    </row>
    <row r="26" spans="1:17" ht="22.5" customHeight="1">
      <c r="A26" s="20">
        <v>243369</v>
      </c>
      <c r="B26" s="21">
        <v>37737</v>
      </c>
      <c r="C26"/>
      <c r="D26" s="170">
        <v>290.05</v>
      </c>
      <c r="Q26" s="35"/>
    </row>
    <row r="27" spans="1:19" ht="22.5" customHeight="1">
      <c r="A27" s="20">
        <v>243370</v>
      </c>
      <c r="B27" s="21">
        <v>37738</v>
      </c>
      <c r="C27"/>
      <c r="D27" s="170">
        <v>290.05</v>
      </c>
      <c r="G27" s="27"/>
      <c r="L27" s="27"/>
      <c r="M27" s="27"/>
      <c r="N27" s="27"/>
      <c r="O27" s="27"/>
      <c r="P27" s="27"/>
      <c r="Q27" s="35"/>
      <c r="R27" s="27"/>
      <c r="S27" s="27"/>
    </row>
    <row r="28" spans="1:19" s="27" customFormat="1" ht="22.5" customHeight="1">
      <c r="A28" s="20">
        <v>243371</v>
      </c>
      <c r="B28" s="21">
        <v>37739</v>
      </c>
      <c r="C28"/>
      <c r="D28" s="170">
        <v>290.05</v>
      </c>
      <c r="E28" s="2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35"/>
      <c r="R28" s="22"/>
      <c r="S28" s="22"/>
    </row>
    <row r="29" spans="1:17" ht="22.5" customHeight="1">
      <c r="A29" s="20">
        <v>243372</v>
      </c>
      <c r="B29" s="21">
        <v>37740</v>
      </c>
      <c r="C29"/>
      <c r="D29" s="170">
        <v>290.05</v>
      </c>
      <c r="Q29" s="35"/>
    </row>
    <row r="30" spans="1:17" ht="22.5" customHeight="1">
      <c r="A30" s="20">
        <v>243373</v>
      </c>
      <c r="B30" s="21">
        <v>37741</v>
      </c>
      <c r="C30"/>
      <c r="D30" s="170">
        <v>290.05</v>
      </c>
      <c r="Q30" s="35"/>
    </row>
    <row r="31" spans="1:17" ht="22.5" customHeight="1">
      <c r="A31" s="20">
        <v>243374</v>
      </c>
      <c r="B31" s="21">
        <v>37742</v>
      </c>
      <c r="C31"/>
      <c r="D31" s="171">
        <v>290.05</v>
      </c>
      <c r="Q31" s="35"/>
    </row>
    <row r="32" spans="1:4" ht="22.5" customHeight="1">
      <c r="A32" s="20">
        <v>243375</v>
      </c>
      <c r="B32" s="21">
        <v>37743</v>
      </c>
      <c r="C32"/>
      <c r="D32" s="171">
        <v>290.05</v>
      </c>
    </row>
    <row r="33" spans="1:4" ht="22.5" customHeight="1">
      <c r="A33" s="20">
        <v>243376</v>
      </c>
      <c r="B33" s="21">
        <v>37744</v>
      </c>
      <c r="C33"/>
      <c r="D33" s="171">
        <v>290.05</v>
      </c>
    </row>
    <row r="34" spans="1:12" ht="21" customHeight="1">
      <c r="A34" s="20">
        <v>243377</v>
      </c>
      <c r="B34" s="21">
        <v>37745</v>
      </c>
      <c r="C34"/>
      <c r="D34" s="171">
        <v>290.05</v>
      </c>
      <c r="J34" s="23" t="s">
        <v>39</v>
      </c>
      <c r="K34" s="24">
        <v>22</v>
      </c>
      <c r="L34" s="25" t="s">
        <v>22</v>
      </c>
    </row>
    <row r="35" spans="1:4" ht="21" customHeight="1">
      <c r="A35" s="20">
        <v>243378</v>
      </c>
      <c r="B35" s="21">
        <v>37746</v>
      </c>
      <c r="C35"/>
      <c r="D35" s="171">
        <v>290.05</v>
      </c>
    </row>
    <row r="36" spans="1:4" ht="21" customHeight="1">
      <c r="A36" s="20">
        <v>243379</v>
      </c>
      <c r="B36" s="21">
        <v>37747</v>
      </c>
      <c r="C36"/>
      <c r="D36" s="171">
        <v>290.05</v>
      </c>
    </row>
    <row r="37" spans="1:4" ht="21" customHeight="1">
      <c r="A37" s="20">
        <v>243380</v>
      </c>
      <c r="B37" s="21">
        <v>37748</v>
      </c>
      <c r="C37"/>
      <c r="D37" s="171">
        <v>290.05</v>
      </c>
    </row>
    <row r="38" spans="1:4" ht="21" customHeight="1">
      <c r="A38" s="20">
        <v>243381</v>
      </c>
      <c r="B38" s="21">
        <v>37749</v>
      </c>
      <c r="C38"/>
      <c r="D38" s="171">
        <v>290.12</v>
      </c>
    </row>
    <row r="39" spans="1:5" ht="23.25">
      <c r="A39" s="20">
        <v>243382</v>
      </c>
      <c r="B39" s="21">
        <v>37750</v>
      </c>
      <c r="C39"/>
      <c r="D39" s="171">
        <v>290.4</v>
      </c>
      <c r="E39" s="26">
        <v>290.4</v>
      </c>
    </row>
    <row r="40" spans="1:4" ht="23.25">
      <c r="A40" s="20">
        <v>243383</v>
      </c>
      <c r="B40" s="21">
        <v>37751</v>
      </c>
      <c r="C40"/>
      <c r="D40" s="171">
        <v>290.15</v>
      </c>
    </row>
    <row r="41" spans="1:4" ht="23.25">
      <c r="A41" s="20">
        <v>243384</v>
      </c>
      <c r="B41" s="21">
        <v>37752</v>
      </c>
      <c r="C41"/>
      <c r="D41" s="171">
        <v>290.15</v>
      </c>
    </row>
    <row r="42" spans="1:4" ht="23.25">
      <c r="A42" s="20">
        <v>243385</v>
      </c>
      <c r="B42" s="21">
        <v>37753</v>
      </c>
      <c r="C42"/>
      <c r="D42" s="171">
        <v>290.25</v>
      </c>
    </row>
    <row r="43" spans="1:4" ht="23.25">
      <c r="A43" s="20">
        <v>243386</v>
      </c>
      <c r="B43" s="21">
        <v>37754</v>
      </c>
      <c r="C43"/>
      <c r="D43" s="171">
        <v>290.35</v>
      </c>
    </row>
    <row r="44" spans="1:4" ht="23.25">
      <c r="A44" s="20">
        <v>243387</v>
      </c>
      <c r="B44" s="21">
        <v>37755</v>
      </c>
      <c r="C44"/>
      <c r="D44" s="171">
        <v>290.23</v>
      </c>
    </row>
    <row r="45" spans="1:4" ht="23.25">
      <c r="A45" s="20">
        <v>243388</v>
      </c>
      <c r="B45" s="21">
        <v>37756</v>
      </c>
      <c r="C45"/>
      <c r="D45" s="171">
        <v>290.19</v>
      </c>
    </row>
    <row r="46" spans="1:5" ht="23.25">
      <c r="A46" s="20">
        <v>243389</v>
      </c>
      <c r="B46" s="21">
        <v>37757</v>
      </c>
      <c r="C46"/>
      <c r="D46" s="171">
        <v>290.19</v>
      </c>
      <c r="E46" s="26">
        <v>290.19</v>
      </c>
    </row>
    <row r="47" spans="1:4" ht="23.25">
      <c r="A47" s="20">
        <v>243390</v>
      </c>
      <c r="B47" s="21">
        <v>37758</v>
      </c>
      <c r="C47"/>
      <c r="D47" s="171">
        <v>290.16</v>
      </c>
    </row>
    <row r="48" spans="1:4" ht="23.25">
      <c r="A48" s="20">
        <v>243391</v>
      </c>
      <c r="B48" s="21">
        <v>37759</v>
      </c>
      <c r="C48"/>
      <c r="D48" s="171">
        <v>290.16</v>
      </c>
    </row>
    <row r="49" spans="1:4" ht="23.25">
      <c r="A49" s="20">
        <v>243392</v>
      </c>
      <c r="B49" s="21">
        <v>37760</v>
      </c>
      <c r="C49"/>
      <c r="D49" s="171">
        <v>290.15</v>
      </c>
    </row>
    <row r="50" spans="1:4" ht="23.25">
      <c r="A50" s="20">
        <v>243393</v>
      </c>
      <c r="B50" s="21">
        <v>37761</v>
      </c>
      <c r="C50"/>
      <c r="D50" s="171">
        <v>290.1</v>
      </c>
    </row>
    <row r="51" spans="1:4" ht="23.25">
      <c r="A51" s="20">
        <v>243394</v>
      </c>
      <c r="B51" s="21">
        <v>37762</v>
      </c>
      <c r="C51"/>
      <c r="D51" s="171">
        <v>290.1</v>
      </c>
    </row>
    <row r="52" spans="1:4" ht="23.25">
      <c r="A52" s="20">
        <v>243395</v>
      </c>
      <c r="B52" s="21">
        <v>37763</v>
      </c>
      <c r="C52"/>
      <c r="D52" s="171">
        <v>290.1</v>
      </c>
    </row>
    <row r="53" spans="1:4" ht="23.25">
      <c r="A53" s="20">
        <v>243396</v>
      </c>
      <c r="B53" s="21">
        <v>37764</v>
      </c>
      <c r="C53"/>
      <c r="D53" s="171">
        <v>290.1</v>
      </c>
    </row>
    <row r="54" spans="1:4" ht="23.25">
      <c r="A54" s="20">
        <v>243397</v>
      </c>
      <c r="B54" s="21">
        <v>37765</v>
      </c>
      <c r="C54"/>
      <c r="D54" s="171">
        <v>290.1</v>
      </c>
    </row>
    <row r="55" spans="1:4" ht="23.25">
      <c r="A55" s="20">
        <v>243398</v>
      </c>
      <c r="B55" s="21">
        <v>37766</v>
      </c>
      <c r="C55"/>
      <c r="D55" s="171">
        <v>290.1</v>
      </c>
    </row>
    <row r="56" spans="1:4" ht="23.25">
      <c r="A56" s="20">
        <v>243399</v>
      </c>
      <c r="B56" s="21">
        <v>37767</v>
      </c>
      <c r="C56"/>
      <c r="D56" s="171">
        <v>290.1</v>
      </c>
    </row>
    <row r="57" spans="1:4" ht="23.25">
      <c r="A57" s="20">
        <v>243400</v>
      </c>
      <c r="B57" s="21">
        <v>37768</v>
      </c>
      <c r="C57"/>
      <c r="D57" s="171">
        <v>290.1</v>
      </c>
    </row>
    <row r="58" spans="1:4" ht="23.25">
      <c r="A58" s="20">
        <v>243401</v>
      </c>
      <c r="B58" s="21">
        <v>37769</v>
      </c>
      <c r="C58"/>
      <c r="D58" s="171">
        <v>290.09</v>
      </c>
    </row>
    <row r="59" spans="1:4" ht="23.25">
      <c r="A59" s="20">
        <v>243402</v>
      </c>
      <c r="B59" s="21">
        <v>37770</v>
      </c>
      <c r="C59"/>
      <c r="D59" s="171">
        <v>290.08</v>
      </c>
    </row>
    <row r="60" spans="1:4" ht="23.25">
      <c r="A60" s="20">
        <v>243403</v>
      </c>
      <c r="B60" s="21">
        <v>37771</v>
      </c>
      <c r="C60"/>
      <c r="D60" s="171">
        <v>290.08</v>
      </c>
    </row>
    <row r="61" spans="1:4" ht="23.25">
      <c r="A61" s="20">
        <v>243404</v>
      </c>
      <c r="B61" s="21">
        <v>37772</v>
      </c>
      <c r="C61"/>
      <c r="D61" s="171">
        <v>290.08</v>
      </c>
    </row>
    <row r="62" spans="1:4" ht="23.25">
      <c r="A62" s="20">
        <v>243405</v>
      </c>
      <c r="B62" s="21">
        <v>37773</v>
      </c>
      <c r="C62"/>
      <c r="D62" s="170">
        <v>290.08</v>
      </c>
    </row>
    <row r="63" spans="1:4" ht="23.25">
      <c r="A63" s="20">
        <v>243406</v>
      </c>
      <c r="B63" s="21">
        <v>37774</v>
      </c>
      <c r="C63"/>
      <c r="D63" s="170">
        <v>290.06</v>
      </c>
    </row>
    <row r="64" spans="1:4" ht="23.25">
      <c r="A64" s="20">
        <v>243407</v>
      </c>
      <c r="B64" s="21">
        <v>37775</v>
      </c>
      <c r="C64"/>
      <c r="D64" s="170">
        <v>290.06</v>
      </c>
    </row>
    <row r="65" spans="1:4" ht="23.25">
      <c r="A65" s="20">
        <v>243408</v>
      </c>
      <c r="B65" s="21">
        <v>37776</v>
      </c>
      <c r="C65"/>
      <c r="D65" s="170">
        <v>290.06</v>
      </c>
    </row>
    <row r="66" spans="1:4" ht="23.25">
      <c r="A66" s="20">
        <v>243409</v>
      </c>
      <c r="B66" s="21">
        <v>37777</v>
      </c>
      <c r="C66"/>
      <c r="D66" s="170">
        <v>290.06</v>
      </c>
    </row>
    <row r="67" spans="1:4" ht="23.25">
      <c r="A67" s="20">
        <v>243410</v>
      </c>
      <c r="B67" s="21">
        <v>37778</v>
      </c>
      <c r="C67"/>
      <c r="D67" s="170">
        <v>290.08</v>
      </c>
    </row>
    <row r="68" spans="1:4" ht="23.25">
      <c r="A68" s="20">
        <v>243411</v>
      </c>
      <c r="B68" s="21">
        <v>37779</v>
      </c>
      <c r="C68"/>
      <c r="D68" s="170">
        <v>290.08</v>
      </c>
    </row>
    <row r="69" spans="1:4" ht="23.25">
      <c r="A69" s="20">
        <v>243412</v>
      </c>
      <c r="B69" s="21">
        <v>37780</v>
      </c>
      <c r="C69"/>
      <c r="D69" s="170">
        <v>290.22</v>
      </c>
    </row>
    <row r="70" spans="1:4" ht="23.25">
      <c r="A70" s="20">
        <v>243413</v>
      </c>
      <c r="B70" s="21">
        <v>37781</v>
      </c>
      <c r="C70"/>
      <c r="D70" s="170">
        <v>290.5</v>
      </c>
    </row>
    <row r="71" spans="1:4" ht="23.25">
      <c r="A71" s="20">
        <v>243414</v>
      </c>
      <c r="B71" s="21">
        <v>37782</v>
      </c>
      <c r="C71"/>
      <c r="D71" s="170">
        <v>290.2</v>
      </c>
    </row>
    <row r="72" spans="1:4" ht="23.25">
      <c r="A72" s="20">
        <v>243415</v>
      </c>
      <c r="B72" s="21">
        <v>37783</v>
      </c>
      <c r="C72"/>
      <c r="D72" s="170">
        <v>290.19</v>
      </c>
    </row>
    <row r="73" spans="1:4" ht="23.25">
      <c r="A73" s="20">
        <v>243416</v>
      </c>
      <c r="B73" s="21">
        <v>37784</v>
      </c>
      <c r="C73"/>
      <c r="D73" s="170">
        <v>290.16</v>
      </c>
    </row>
    <row r="74" spans="1:4" ht="23.25">
      <c r="A74" s="20">
        <v>243417</v>
      </c>
      <c r="B74" s="21">
        <v>37785</v>
      </c>
      <c r="C74"/>
      <c r="D74" s="170">
        <v>290.12</v>
      </c>
    </row>
    <row r="75" spans="1:4" ht="23.25">
      <c r="A75" s="20">
        <v>243418</v>
      </c>
      <c r="B75" s="21">
        <v>37786</v>
      </c>
      <c r="C75"/>
      <c r="D75" s="170">
        <v>290.06</v>
      </c>
    </row>
    <row r="76" spans="1:4" ht="23.25">
      <c r="A76" s="20">
        <v>243419</v>
      </c>
      <c r="B76" s="21">
        <v>37787</v>
      </c>
      <c r="C76"/>
      <c r="D76" s="170">
        <v>290.06</v>
      </c>
    </row>
    <row r="77" spans="1:4" ht="23.25">
      <c r="A77" s="20">
        <v>243420</v>
      </c>
      <c r="B77" s="21">
        <v>37788</v>
      </c>
      <c r="C77"/>
      <c r="D77" s="170">
        <v>290.06</v>
      </c>
    </row>
    <row r="78" spans="1:4" ht="23.25">
      <c r="A78" s="20">
        <v>243421</v>
      </c>
      <c r="B78" s="21">
        <v>37789</v>
      </c>
      <c r="C78"/>
      <c r="D78" s="170">
        <v>290.06</v>
      </c>
    </row>
    <row r="79" spans="1:4" ht="23.25">
      <c r="A79" s="20">
        <v>243422</v>
      </c>
      <c r="B79" s="21">
        <v>37790</v>
      </c>
      <c r="C79"/>
      <c r="D79" s="170">
        <v>290.07</v>
      </c>
    </row>
    <row r="80" spans="1:4" ht="23.25">
      <c r="A80" s="20">
        <v>243423</v>
      </c>
      <c r="B80" s="21">
        <v>37791</v>
      </c>
      <c r="C80"/>
      <c r="D80" s="170">
        <v>290.07</v>
      </c>
    </row>
    <row r="81" spans="1:4" ht="23.25">
      <c r="A81" s="20">
        <v>243424</v>
      </c>
      <c r="B81" s="21">
        <v>37792</v>
      </c>
      <c r="C81"/>
      <c r="D81" s="170">
        <v>290.07</v>
      </c>
    </row>
    <row r="82" spans="1:5" ht="23.25">
      <c r="A82" s="20">
        <v>243425</v>
      </c>
      <c r="B82" s="21">
        <v>37793</v>
      </c>
      <c r="C82"/>
      <c r="D82" s="170">
        <v>290.08</v>
      </c>
      <c r="E82" s="26">
        <v>290.08</v>
      </c>
    </row>
    <row r="83" spans="1:4" ht="23.25">
      <c r="A83" s="20">
        <v>243426</v>
      </c>
      <c r="B83" s="21">
        <v>37794</v>
      </c>
      <c r="C83"/>
      <c r="D83" s="170">
        <v>290.08</v>
      </c>
    </row>
    <row r="84" spans="1:4" ht="23.25">
      <c r="A84" s="20">
        <v>243427</v>
      </c>
      <c r="B84" s="21">
        <v>37795</v>
      </c>
      <c r="C84"/>
      <c r="D84" s="170">
        <v>290.07</v>
      </c>
    </row>
    <row r="85" spans="1:8" ht="23.25">
      <c r="A85" s="20">
        <v>243428</v>
      </c>
      <c r="B85" s="21">
        <v>37796</v>
      </c>
      <c r="C85"/>
      <c r="D85" s="170">
        <v>290.07</v>
      </c>
      <c r="H85" s="22" t="s">
        <v>69</v>
      </c>
    </row>
    <row r="86" spans="1:4" ht="23.25">
      <c r="A86" s="20">
        <v>243429</v>
      </c>
      <c r="B86" s="21">
        <v>37797</v>
      </c>
      <c r="C86"/>
      <c r="D86" s="170">
        <v>290.07</v>
      </c>
    </row>
    <row r="87" spans="1:4" ht="23.25">
      <c r="A87" s="20">
        <v>243430</v>
      </c>
      <c r="B87" s="21">
        <v>37798</v>
      </c>
      <c r="C87"/>
      <c r="D87" s="170">
        <v>290.07</v>
      </c>
    </row>
    <row r="88" spans="1:4" ht="23.25">
      <c r="A88" s="20">
        <v>243431</v>
      </c>
      <c r="B88" s="21">
        <v>37799</v>
      </c>
      <c r="C88"/>
      <c r="D88" s="170">
        <v>290.08</v>
      </c>
    </row>
    <row r="89" spans="1:4" ht="23.25">
      <c r="A89" s="20">
        <v>243432</v>
      </c>
      <c r="B89" s="21">
        <v>37800</v>
      </c>
      <c r="C89"/>
      <c r="D89" s="170">
        <v>290.1</v>
      </c>
    </row>
    <row r="90" spans="1:4" ht="23.25">
      <c r="A90" s="20">
        <v>243433</v>
      </c>
      <c r="B90" s="21">
        <v>37801</v>
      </c>
      <c r="C90"/>
      <c r="D90" s="170">
        <v>290.1</v>
      </c>
    </row>
    <row r="91" spans="1:4" ht="23.25">
      <c r="A91" s="20">
        <v>243434</v>
      </c>
      <c r="B91" s="21">
        <v>37802</v>
      </c>
      <c r="C91"/>
      <c r="D91" s="170">
        <v>290.1</v>
      </c>
    </row>
    <row r="92" spans="1:4" ht="23.25">
      <c r="A92" s="20">
        <v>243435</v>
      </c>
      <c r="B92" s="21">
        <v>37803</v>
      </c>
      <c r="C92"/>
      <c r="D92" s="170">
        <v>290.1</v>
      </c>
    </row>
    <row r="93" spans="1:4" ht="23.25">
      <c r="A93" s="20">
        <v>243436</v>
      </c>
      <c r="B93" s="21">
        <v>37804</v>
      </c>
      <c r="C93"/>
      <c r="D93" s="170">
        <v>290.1</v>
      </c>
    </row>
    <row r="94" spans="1:4" ht="23.25">
      <c r="A94" s="20">
        <v>243437</v>
      </c>
      <c r="B94" s="21">
        <v>37805</v>
      </c>
      <c r="C94"/>
      <c r="D94" s="170">
        <v>290.13</v>
      </c>
    </row>
    <row r="95" spans="1:4" ht="23.25">
      <c r="A95" s="20">
        <v>243438</v>
      </c>
      <c r="B95" s="21">
        <v>37806</v>
      </c>
      <c r="C95"/>
      <c r="D95" s="170">
        <v>290.16</v>
      </c>
    </row>
    <row r="96" spans="1:4" ht="23.25">
      <c r="A96" s="20">
        <v>243439</v>
      </c>
      <c r="B96" s="21">
        <v>37807</v>
      </c>
      <c r="C96"/>
      <c r="D96" s="170">
        <v>290.1</v>
      </c>
    </row>
    <row r="97" spans="1:5" ht="23.25">
      <c r="A97" s="20">
        <v>243440</v>
      </c>
      <c r="B97" s="21">
        <v>37808</v>
      </c>
      <c r="C97"/>
      <c r="D97" s="170">
        <v>290.1</v>
      </c>
      <c r="E97" s="26">
        <v>290.1</v>
      </c>
    </row>
    <row r="98" spans="1:4" ht="23.25">
      <c r="A98" s="20">
        <v>243441</v>
      </c>
      <c r="B98" s="21">
        <v>37809</v>
      </c>
      <c r="C98"/>
      <c r="D98" s="170">
        <v>290.1</v>
      </c>
    </row>
    <row r="99" spans="1:4" ht="23.25">
      <c r="A99" s="20">
        <v>243442</v>
      </c>
      <c r="B99" s="21">
        <v>37810</v>
      </c>
      <c r="C99"/>
      <c r="D99" s="170">
        <v>290.1</v>
      </c>
    </row>
    <row r="100" spans="1:4" ht="23.25">
      <c r="A100" s="20">
        <v>243443</v>
      </c>
      <c r="B100" s="21">
        <v>37811</v>
      </c>
      <c r="C100"/>
      <c r="D100" s="170">
        <v>290.1</v>
      </c>
    </row>
    <row r="101" spans="1:4" ht="23.25">
      <c r="A101" s="20">
        <v>243444</v>
      </c>
      <c r="B101" s="21">
        <v>37812</v>
      </c>
      <c r="C101"/>
      <c r="D101" s="170">
        <v>290.1</v>
      </c>
    </row>
    <row r="102" spans="1:5" ht="23.25">
      <c r="A102" s="20">
        <v>243445</v>
      </c>
      <c r="B102" s="21">
        <v>37813</v>
      </c>
      <c r="C102"/>
      <c r="D102" s="170">
        <v>290.12</v>
      </c>
      <c r="E102" s="26">
        <v>290.12</v>
      </c>
    </row>
    <row r="103" spans="1:4" ht="23.25">
      <c r="A103" s="20">
        <v>243446</v>
      </c>
      <c r="B103" s="21">
        <v>37814</v>
      </c>
      <c r="C103"/>
      <c r="D103" s="170">
        <v>290.12</v>
      </c>
    </row>
    <row r="104" spans="1:4" ht="23.25">
      <c r="A104" s="20">
        <v>243447</v>
      </c>
      <c r="B104" s="21">
        <v>37815</v>
      </c>
      <c r="C104"/>
      <c r="D104" s="170">
        <v>290.12</v>
      </c>
    </row>
    <row r="105" spans="1:4" ht="23.25">
      <c r="A105" s="20">
        <v>243448</v>
      </c>
      <c r="B105" s="21">
        <v>37816</v>
      </c>
      <c r="C105"/>
      <c r="D105" s="170">
        <v>290.11</v>
      </c>
    </row>
    <row r="106" spans="1:4" ht="23.25">
      <c r="A106" s="20">
        <v>243449</v>
      </c>
      <c r="B106" s="21">
        <v>37817</v>
      </c>
      <c r="C106"/>
      <c r="D106" s="170">
        <v>290.1</v>
      </c>
    </row>
    <row r="107" spans="1:4" ht="23.25">
      <c r="A107" s="20">
        <v>243450</v>
      </c>
      <c r="B107" s="21">
        <v>37818</v>
      </c>
      <c r="C107"/>
      <c r="D107" s="170">
        <v>290.1</v>
      </c>
    </row>
    <row r="108" spans="1:4" ht="23.25">
      <c r="A108" s="20">
        <v>243451</v>
      </c>
      <c r="B108" s="21">
        <v>37819</v>
      </c>
      <c r="C108"/>
      <c r="D108" s="170">
        <v>290.1</v>
      </c>
    </row>
    <row r="109" spans="1:4" ht="23.25">
      <c r="A109" s="20">
        <v>243452</v>
      </c>
      <c r="B109" s="21">
        <v>37820</v>
      </c>
      <c r="C109"/>
      <c r="D109" s="170">
        <v>290.1</v>
      </c>
    </row>
    <row r="110" spans="1:5" ht="23.25">
      <c r="A110" s="20">
        <v>243453</v>
      </c>
      <c r="B110" s="21">
        <v>37821</v>
      </c>
      <c r="C110"/>
      <c r="D110" s="170">
        <v>290.1</v>
      </c>
      <c r="E110" s="26">
        <v>290.1</v>
      </c>
    </row>
    <row r="111" spans="1:4" ht="23.25">
      <c r="A111" s="20">
        <v>243454</v>
      </c>
      <c r="B111" s="21">
        <v>37822</v>
      </c>
      <c r="C111"/>
      <c r="D111" s="170">
        <v>290.1</v>
      </c>
    </row>
    <row r="112" spans="1:4" ht="23.25">
      <c r="A112" s="20">
        <v>243455</v>
      </c>
      <c r="B112" s="21">
        <v>37823</v>
      </c>
      <c r="C112"/>
      <c r="D112" s="170">
        <v>290.1</v>
      </c>
    </row>
    <row r="113" spans="1:4" ht="23.25">
      <c r="A113" s="20">
        <v>243456</v>
      </c>
      <c r="B113" s="21">
        <v>37824</v>
      </c>
      <c r="C113"/>
      <c r="D113" s="170">
        <v>289.9</v>
      </c>
    </row>
    <row r="114" spans="1:4" ht="23.25">
      <c r="A114" s="20">
        <v>243457</v>
      </c>
      <c r="B114" s="21">
        <v>37825</v>
      </c>
      <c r="C114"/>
      <c r="D114" s="170">
        <v>290.08</v>
      </c>
    </row>
    <row r="115" spans="1:4" ht="23.25">
      <c r="A115" s="20">
        <v>243458</v>
      </c>
      <c r="B115" s="21">
        <v>37826</v>
      </c>
      <c r="C115"/>
      <c r="D115" s="170">
        <v>290.06</v>
      </c>
    </row>
    <row r="116" spans="1:4" ht="23.25">
      <c r="A116" s="20">
        <v>243459</v>
      </c>
      <c r="B116" s="21">
        <v>37827</v>
      </c>
      <c r="C116"/>
      <c r="D116" s="170">
        <v>290.06</v>
      </c>
    </row>
    <row r="117" spans="1:4" ht="23.25">
      <c r="A117" s="20">
        <v>243460</v>
      </c>
      <c r="B117" s="21">
        <v>37828</v>
      </c>
      <c r="C117"/>
      <c r="D117" s="170">
        <v>290.06</v>
      </c>
    </row>
    <row r="118" spans="1:4" ht="23.25">
      <c r="A118" s="20">
        <v>243461</v>
      </c>
      <c r="B118" s="21">
        <v>37829</v>
      </c>
      <c r="C118"/>
      <c r="D118" s="170">
        <v>290.06</v>
      </c>
    </row>
    <row r="119" spans="1:4" ht="23.25">
      <c r="A119" s="20">
        <v>243462</v>
      </c>
      <c r="B119" s="21">
        <v>37830</v>
      </c>
      <c r="C119"/>
      <c r="D119" s="170">
        <v>290.06</v>
      </c>
    </row>
    <row r="120" spans="1:4" ht="23.25">
      <c r="A120" s="20">
        <v>243463</v>
      </c>
      <c r="B120" s="21">
        <v>37831</v>
      </c>
      <c r="C120"/>
      <c r="D120" s="170">
        <v>290.06</v>
      </c>
    </row>
    <row r="121" spans="1:4" ht="23.25">
      <c r="A121" s="20">
        <v>243464</v>
      </c>
      <c r="B121" s="21">
        <v>37832</v>
      </c>
      <c r="C121"/>
      <c r="D121" s="170">
        <v>290.08</v>
      </c>
    </row>
    <row r="122" spans="1:4" ht="23.25">
      <c r="A122" s="20">
        <v>243465</v>
      </c>
      <c r="B122" s="21">
        <v>37833</v>
      </c>
      <c r="C122"/>
      <c r="D122" s="170">
        <v>290.1</v>
      </c>
    </row>
    <row r="123" spans="1:4" ht="23.25">
      <c r="A123" s="20">
        <v>243466</v>
      </c>
      <c r="B123" s="21">
        <v>37834</v>
      </c>
      <c r="C123"/>
      <c r="D123" s="170">
        <v>290.1</v>
      </c>
    </row>
    <row r="124" spans="1:5" ht="23.25">
      <c r="A124" s="20">
        <v>243467</v>
      </c>
      <c r="B124" s="21">
        <v>37835</v>
      </c>
      <c r="C124"/>
      <c r="D124" s="170">
        <v>290.12</v>
      </c>
      <c r="E124" s="26">
        <v>290.12</v>
      </c>
    </row>
    <row r="125" spans="1:4" ht="23.25">
      <c r="A125" s="20">
        <v>243468</v>
      </c>
      <c r="B125" s="21">
        <v>37836</v>
      </c>
      <c r="C125"/>
      <c r="D125" s="170">
        <v>290.13</v>
      </c>
    </row>
    <row r="126" spans="1:4" ht="23.25">
      <c r="A126" s="20">
        <v>243469</v>
      </c>
      <c r="B126" s="21">
        <v>37837</v>
      </c>
      <c r="C126"/>
      <c r="D126" s="170">
        <v>290.12</v>
      </c>
    </row>
    <row r="127" spans="1:4" ht="23.25">
      <c r="A127" s="20">
        <v>243470</v>
      </c>
      <c r="B127" s="21">
        <v>37838</v>
      </c>
      <c r="C127"/>
      <c r="D127" s="170">
        <v>290.1</v>
      </c>
    </row>
    <row r="128" spans="1:4" ht="23.25">
      <c r="A128" s="20">
        <v>243471</v>
      </c>
      <c r="B128" s="21">
        <v>37839</v>
      </c>
      <c r="C128"/>
      <c r="D128" s="170">
        <v>290.1</v>
      </c>
    </row>
    <row r="129" spans="1:5" ht="23.25">
      <c r="A129" s="20">
        <v>243472</v>
      </c>
      <c r="B129" s="21">
        <v>37840</v>
      </c>
      <c r="C129"/>
      <c r="D129" s="170">
        <v>290.1</v>
      </c>
      <c r="E129" s="26">
        <v>290.1</v>
      </c>
    </row>
    <row r="130" spans="1:4" ht="23.25">
      <c r="A130" s="20">
        <v>243473</v>
      </c>
      <c r="B130" s="21">
        <v>37841</v>
      </c>
      <c r="C130"/>
      <c r="D130" s="170">
        <v>290.1</v>
      </c>
    </row>
    <row r="131" spans="1:4" ht="23.25">
      <c r="A131" s="20">
        <v>243474</v>
      </c>
      <c r="B131" s="21">
        <v>37842</v>
      </c>
      <c r="C131"/>
      <c r="D131" s="170">
        <v>290.1</v>
      </c>
    </row>
    <row r="132" spans="1:4" ht="23.25">
      <c r="A132" s="20">
        <v>243475</v>
      </c>
      <c r="B132" s="21">
        <v>37843</v>
      </c>
      <c r="C132"/>
      <c r="D132" s="170">
        <v>290.08</v>
      </c>
    </row>
    <row r="133" spans="1:4" ht="23.25">
      <c r="A133" s="20">
        <v>243476</v>
      </c>
      <c r="B133" s="21">
        <v>37844</v>
      </c>
      <c r="C133"/>
      <c r="D133" s="170">
        <v>290.08</v>
      </c>
    </row>
    <row r="134" spans="1:4" ht="23.25">
      <c r="A134" s="20">
        <v>243477</v>
      </c>
      <c r="B134" s="21">
        <v>37845</v>
      </c>
      <c r="C134"/>
      <c r="D134" s="170">
        <v>290.08</v>
      </c>
    </row>
    <row r="135" spans="1:4" ht="23.25">
      <c r="A135" s="20">
        <v>243478</v>
      </c>
      <c r="B135" s="21">
        <v>37846</v>
      </c>
      <c r="C135"/>
      <c r="D135" s="170">
        <v>290.08</v>
      </c>
    </row>
    <row r="136" spans="1:4" ht="23.25">
      <c r="A136" s="20">
        <v>243479</v>
      </c>
      <c r="B136" s="21">
        <v>37847</v>
      </c>
      <c r="C136"/>
      <c r="D136" s="170">
        <v>290.08</v>
      </c>
    </row>
    <row r="137" spans="1:4" ht="23.25">
      <c r="A137" s="20">
        <v>243480</v>
      </c>
      <c r="B137" s="21">
        <v>37848</v>
      </c>
      <c r="C137"/>
      <c r="D137" s="170">
        <v>290.08</v>
      </c>
    </row>
    <row r="138" spans="1:4" ht="23.25">
      <c r="A138" s="20">
        <v>243481</v>
      </c>
      <c r="B138" s="21">
        <v>37849</v>
      </c>
      <c r="C138"/>
      <c r="D138" s="170">
        <v>290.08</v>
      </c>
    </row>
    <row r="139" spans="1:4" ht="23.25">
      <c r="A139" s="20">
        <v>243482</v>
      </c>
      <c r="B139" s="21">
        <v>37850</v>
      </c>
      <c r="C139"/>
      <c r="D139" s="170">
        <v>290.08</v>
      </c>
    </row>
    <row r="140" spans="1:4" ht="23.25">
      <c r="A140" s="20">
        <v>243483</v>
      </c>
      <c r="B140" s="21">
        <v>37851</v>
      </c>
      <c r="C140"/>
      <c r="D140" s="170">
        <v>290.08</v>
      </c>
    </row>
    <row r="141" spans="1:4" ht="23.25">
      <c r="A141" s="20">
        <v>243484</v>
      </c>
      <c r="B141" s="21">
        <v>37852</v>
      </c>
      <c r="C141"/>
      <c r="D141" s="170">
        <v>290.08</v>
      </c>
    </row>
    <row r="142" spans="1:4" ht="23.25">
      <c r="A142" s="20">
        <v>243485</v>
      </c>
      <c r="B142" s="21">
        <v>37853</v>
      </c>
      <c r="C142"/>
      <c r="D142" s="170">
        <v>290.08</v>
      </c>
    </row>
    <row r="143" spans="1:4" ht="23.25">
      <c r="A143" s="20">
        <v>243486</v>
      </c>
      <c r="B143" s="21">
        <v>37854</v>
      </c>
      <c r="C143"/>
      <c r="D143" s="170">
        <v>290.07</v>
      </c>
    </row>
    <row r="144" spans="1:4" ht="23.25">
      <c r="A144" s="20">
        <v>243487</v>
      </c>
      <c r="B144" s="21">
        <v>37855</v>
      </c>
      <c r="C144"/>
      <c r="D144" s="170">
        <v>290.08</v>
      </c>
    </row>
    <row r="145" spans="1:4" ht="23.25">
      <c r="A145" s="20">
        <v>243488</v>
      </c>
      <c r="B145" s="21">
        <v>37856</v>
      </c>
      <c r="C145"/>
      <c r="D145" s="170">
        <v>290.08</v>
      </c>
    </row>
    <row r="146" spans="1:4" ht="23.25">
      <c r="A146" s="20">
        <v>243489</v>
      </c>
      <c r="B146" s="21">
        <v>37857</v>
      </c>
      <c r="C146"/>
      <c r="D146" s="170">
        <v>290.07</v>
      </c>
    </row>
    <row r="147" spans="1:4" ht="23.25">
      <c r="A147" s="20">
        <v>243490</v>
      </c>
      <c r="B147" s="21">
        <v>37858</v>
      </c>
      <c r="C147"/>
      <c r="D147" s="170">
        <v>290.05</v>
      </c>
    </row>
    <row r="148" spans="1:4" ht="23.25">
      <c r="A148" s="20">
        <v>243491</v>
      </c>
      <c r="B148" s="21">
        <v>37859</v>
      </c>
      <c r="C148"/>
      <c r="D148" s="170">
        <v>290.05</v>
      </c>
    </row>
    <row r="149" spans="1:4" ht="23.25">
      <c r="A149" s="20">
        <v>243492</v>
      </c>
      <c r="B149" s="21">
        <v>37860</v>
      </c>
      <c r="C149"/>
      <c r="D149" s="170">
        <v>290.05</v>
      </c>
    </row>
    <row r="150" spans="1:4" ht="23.25">
      <c r="A150" s="20">
        <v>243493</v>
      </c>
      <c r="B150" s="21">
        <v>37861</v>
      </c>
      <c r="C150"/>
      <c r="D150" s="170">
        <v>290.05</v>
      </c>
    </row>
    <row r="151" spans="1:4" ht="23.25">
      <c r="A151" s="20">
        <v>243494</v>
      </c>
      <c r="B151" s="21">
        <v>37862</v>
      </c>
      <c r="C151"/>
      <c r="D151" s="170">
        <v>290.05</v>
      </c>
    </row>
    <row r="152" spans="1:4" ht="23.25">
      <c r="A152" s="20">
        <v>243495</v>
      </c>
      <c r="B152" s="21">
        <v>37863</v>
      </c>
      <c r="C152"/>
      <c r="D152" s="170">
        <v>290.05</v>
      </c>
    </row>
    <row r="153" spans="1:4" ht="23.25">
      <c r="A153" s="20">
        <v>243496</v>
      </c>
      <c r="B153" s="21">
        <v>37864</v>
      </c>
      <c r="C153"/>
      <c r="D153" s="170">
        <v>290.05</v>
      </c>
    </row>
    <row r="154" spans="1:4" ht="23.25">
      <c r="A154" s="20">
        <v>243497</v>
      </c>
      <c r="B154" s="21">
        <v>37865</v>
      </c>
      <c r="C154"/>
      <c r="D154" s="170">
        <v>290.05</v>
      </c>
    </row>
    <row r="155" spans="1:4" ht="23.25">
      <c r="A155" s="20">
        <v>243498</v>
      </c>
      <c r="B155" s="21">
        <v>37866</v>
      </c>
      <c r="C155"/>
      <c r="D155" s="170">
        <v>290.05</v>
      </c>
    </row>
    <row r="156" spans="1:4" ht="23.25">
      <c r="A156" s="20">
        <v>243499</v>
      </c>
      <c r="B156" s="21">
        <v>37867</v>
      </c>
      <c r="C156"/>
      <c r="D156" s="170">
        <v>290.05</v>
      </c>
    </row>
    <row r="157" spans="1:4" ht="23.25">
      <c r="A157" s="20">
        <v>243500</v>
      </c>
      <c r="B157" s="21">
        <v>37868</v>
      </c>
      <c r="C157"/>
      <c r="D157" s="170">
        <v>290.05</v>
      </c>
    </row>
    <row r="158" spans="1:5" ht="23.25">
      <c r="A158" s="20">
        <v>243501</v>
      </c>
      <c r="B158" s="21">
        <v>37869</v>
      </c>
      <c r="C158"/>
      <c r="D158" s="170">
        <v>290.27</v>
      </c>
      <c r="E158" s="26">
        <v>290.27</v>
      </c>
    </row>
    <row r="159" spans="1:7" ht="23.25">
      <c r="A159" s="20">
        <v>243502</v>
      </c>
      <c r="B159" s="21">
        <v>37870</v>
      </c>
      <c r="C159"/>
      <c r="D159" s="170">
        <v>290.09</v>
      </c>
      <c r="G159" s="26">
        <v>289.9</v>
      </c>
    </row>
    <row r="160" spans="1:4" ht="23.25">
      <c r="A160" s="20">
        <v>243503</v>
      </c>
      <c r="B160" s="21">
        <v>37871</v>
      </c>
      <c r="C160"/>
      <c r="D160" s="170">
        <v>290.09</v>
      </c>
    </row>
    <row r="161" spans="1:4" ht="23.25">
      <c r="A161" s="20">
        <v>243504</v>
      </c>
      <c r="B161" s="21">
        <v>37872</v>
      </c>
      <c r="C161"/>
      <c r="D161" s="170">
        <v>290.07</v>
      </c>
    </row>
    <row r="162" spans="1:4" ht="23.25">
      <c r="A162" s="20">
        <v>243505</v>
      </c>
      <c r="B162" s="21">
        <v>37873</v>
      </c>
      <c r="C162"/>
      <c r="D162" s="170">
        <v>290.1</v>
      </c>
    </row>
    <row r="163" spans="1:4" ht="23.25">
      <c r="A163" s="20">
        <v>243506</v>
      </c>
      <c r="B163" s="21">
        <v>37874</v>
      </c>
      <c r="C163"/>
      <c r="D163" s="170">
        <v>290.2</v>
      </c>
    </row>
    <row r="164" spans="1:4" ht="23.25">
      <c r="A164" s="20">
        <v>243507</v>
      </c>
      <c r="B164" s="21">
        <v>37876</v>
      </c>
      <c r="C164"/>
      <c r="D164" s="170">
        <v>290.32</v>
      </c>
    </row>
    <row r="165" spans="1:5" ht="23.25">
      <c r="A165" s="20">
        <v>243508</v>
      </c>
      <c r="B165" s="21">
        <v>37876</v>
      </c>
      <c r="C165"/>
      <c r="D165" s="170">
        <v>290.35</v>
      </c>
      <c r="E165" s="26">
        <v>290.35</v>
      </c>
    </row>
    <row r="166" spans="1:7" ht="23.25">
      <c r="A166" s="20">
        <v>243509</v>
      </c>
      <c r="B166" s="21">
        <v>37877</v>
      </c>
      <c r="C166"/>
      <c r="D166" s="170">
        <v>290.17</v>
      </c>
      <c r="G166" s="26">
        <v>290.21</v>
      </c>
    </row>
    <row r="167" spans="1:4" ht="23.25">
      <c r="A167" s="20">
        <v>243510</v>
      </c>
      <c r="B167" s="21">
        <v>37878</v>
      </c>
      <c r="C167"/>
      <c r="D167" s="170">
        <v>290.32</v>
      </c>
    </row>
    <row r="168" spans="1:4" ht="23.25">
      <c r="A168" s="20">
        <v>243511</v>
      </c>
      <c r="B168" s="21">
        <v>37879</v>
      </c>
      <c r="C168"/>
      <c r="D168" s="170">
        <v>290.54</v>
      </c>
    </row>
    <row r="169" spans="1:4" ht="23.25">
      <c r="A169" s="20">
        <v>243512</v>
      </c>
      <c r="B169" s="21">
        <v>37880</v>
      </c>
      <c r="C169"/>
      <c r="D169" s="170">
        <v>290.2</v>
      </c>
    </row>
    <row r="170" spans="1:4" ht="23.25">
      <c r="A170" s="20">
        <v>243513</v>
      </c>
      <c r="B170" s="21">
        <v>37881</v>
      </c>
      <c r="C170"/>
      <c r="D170" s="170">
        <v>290.36</v>
      </c>
    </row>
    <row r="171" spans="1:5" ht="23.25">
      <c r="A171" s="20">
        <v>243514</v>
      </c>
      <c r="B171" s="21">
        <v>37882</v>
      </c>
      <c r="C171"/>
      <c r="D171" s="170">
        <v>290.73</v>
      </c>
      <c r="E171" s="26">
        <v>290.73</v>
      </c>
    </row>
    <row r="172" spans="1:4" ht="23.25">
      <c r="A172" s="20">
        <v>243515</v>
      </c>
      <c r="B172" s="21">
        <v>37883</v>
      </c>
      <c r="C172"/>
      <c r="D172" s="170">
        <v>290.49</v>
      </c>
    </row>
    <row r="173" spans="1:4" ht="23.25">
      <c r="A173" s="20">
        <v>243516</v>
      </c>
      <c r="B173" s="21">
        <v>37884</v>
      </c>
      <c r="C173"/>
      <c r="D173" s="170">
        <v>290.27</v>
      </c>
    </row>
    <row r="174" spans="1:4" ht="23.25">
      <c r="A174" s="20">
        <v>243517</v>
      </c>
      <c r="B174" s="21">
        <v>37885</v>
      </c>
      <c r="C174"/>
      <c r="D174" s="170">
        <v>290.19</v>
      </c>
    </row>
    <row r="175" spans="1:4" ht="23.25">
      <c r="A175" s="20">
        <v>243518</v>
      </c>
      <c r="B175" s="21">
        <v>37886</v>
      </c>
      <c r="C175"/>
      <c r="D175" s="170">
        <v>290.16</v>
      </c>
    </row>
    <row r="176" spans="1:4" ht="23.25">
      <c r="A176" s="20">
        <v>243519</v>
      </c>
      <c r="B176" s="21">
        <v>37887</v>
      </c>
      <c r="C176"/>
      <c r="D176" s="170">
        <v>290.17</v>
      </c>
    </row>
    <row r="177" spans="1:4" ht="23.25">
      <c r="A177" s="20">
        <v>243520</v>
      </c>
      <c r="B177" s="21">
        <v>37888</v>
      </c>
      <c r="C177"/>
      <c r="D177" s="170">
        <v>290.2</v>
      </c>
    </row>
    <row r="178" spans="1:4" ht="23.25">
      <c r="A178" s="20">
        <v>243521</v>
      </c>
      <c r="B178" s="21">
        <v>37889</v>
      </c>
      <c r="C178"/>
      <c r="D178" s="170">
        <v>290.2</v>
      </c>
    </row>
    <row r="179" spans="1:4" ht="23.25">
      <c r="A179" s="20">
        <v>243522</v>
      </c>
      <c r="B179" s="21">
        <v>37890</v>
      </c>
      <c r="C179"/>
      <c r="D179" s="170">
        <v>290.16</v>
      </c>
    </row>
    <row r="180" spans="1:4" ht="23.25">
      <c r="A180" s="20">
        <v>243523</v>
      </c>
      <c r="B180" s="21">
        <v>37891</v>
      </c>
      <c r="C180"/>
      <c r="D180" s="170">
        <v>290.1</v>
      </c>
    </row>
    <row r="181" spans="1:4" ht="23.25">
      <c r="A181" s="20">
        <v>243524</v>
      </c>
      <c r="B181" s="21">
        <v>37892</v>
      </c>
      <c r="C181"/>
      <c r="D181" s="170">
        <v>290.4</v>
      </c>
    </row>
    <row r="182" spans="1:4" ht="23.25">
      <c r="A182" s="20">
        <v>243525</v>
      </c>
      <c r="B182" s="21">
        <v>37893</v>
      </c>
      <c r="C182"/>
      <c r="D182" s="170">
        <v>291.3</v>
      </c>
    </row>
    <row r="183" spans="1:4" ht="23.25">
      <c r="A183" s="20">
        <v>243526</v>
      </c>
      <c r="B183" s="21">
        <v>37894</v>
      </c>
      <c r="C183"/>
      <c r="D183" s="170">
        <v>291.3</v>
      </c>
    </row>
    <row r="184" spans="1:4" ht="23.25">
      <c r="A184" s="20">
        <v>243527</v>
      </c>
      <c r="B184" s="21">
        <v>37895</v>
      </c>
      <c r="C184"/>
      <c r="D184" s="170">
        <v>290.61</v>
      </c>
    </row>
    <row r="185" spans="1:4" ht="23.25">
      <c r="A185" s="20">
        <v>243528</v>
      </c>
      <c r="B185" s="21">
        <v>37896</v>
      </c>
      <c r="C185"/>
      <c r="D185" s="170">
        <v>290.55</v>
      </c>
    </row>
    <row r="186" spans="1:4" ht="23.25">
      <c r="A186" s="20">
        <v>243529</v>
      </c>
      <c r="B186" s="21">
        <v>37897</v>
      </c>
      <c r="C186"/>
      <c r="D186" s="170">
        <v>290.4</v>
      </c>
    </row>
    <row r="187" spans="1:4" ht="23.25">
      <c r="A187" s="20">
        <v>243530</v>
      </c>
      <c r="B187" s="21">
        <v>37898</v>
      </c>
      <c r="C187"/>
      <c r="D187" s="170">
        <v>290.34</v>
      </c>
    </row>
    <row r="188" spans="1:4" ht="23.25">
      <c r="A188" s="20">
        <v>243531</v>
      </c>
      <c r="B188" s="21">
        <v>37899</v>
      </c>
      <c r="C188"/>
      <c r="D188" s="170">
        <v>290.21</v>
      </c>
    </row>
    <row r="189" spans="1:4" ht="23.25">
      <c r="A189" s="20">
        <v>243532</v>
      </c>
      <c r="B189" s="21">
        <v>37900</v>
      </c>
      <c r="C189"/>
      <c r="D189" s="170">
        <v>290.19</v>
      </c>
    </row>
    <row r="190" spans="1:4" ht="23.25">
      <c r="A190" s="20">
        <v>243533</v>
      </c>
      <c r="B190" s="21">
        <v>37901</v>
      </c>
      <c r="C190"/>
      <c r="D190" s="170">
        <v>290.2</v>
      </c>
    </row>
    <row r="191" spans="1:4" ht="23.25">
      <c r="A191" s="20">
        <v>243534</v>
      </c>
      <c r="B191" s="21">
        <v>37902</v>
      </c>
      <c r="C191"/>
      <c r="D191" s="170">
        <v>290.58</v>
      </c>
    </row>
    <row r="192" spans="1:4" ht="23.25">
      <c r="A192" s="20">
        <v>243535</v>
      </c>
      <c r="B192" s="21">
        <v>37903</v>
      </c>
      <c r="C192"/>
      <c r="D192" s="170">
        <v>291.16</v>
      </c>
    </row>
    <row r="193" spans="1:4" ht="23.25">
      <c r="A193" s="20">
        <v>243536</v>
      </c>
      <c r="B193" s="21">
        <v>37904</v>
      </c>
      <c r="C193"/>
      <c r="D193" s="170">
        <v>291.2</v>
      </c>
    </row>
    <row r="194" spans="1:4" ht="23.25">
      <c r="A194" s="20">
        <v>243537</v>
      </c>
      <c r="B194" s="21">
        <v>37905</v>
      </c>
      <c r="C194"/>
      <c r="D194" s="170">
        <v>290.7</v>
      </c>
    </row>
    <row r="195" spans="1:4" ht="23.25">
      <c r="A195" s="20">
        <v>243538</v>
      </c>
      <c r="B195" s="21">
        <v>37906</v>
      </c>
      <c r="C195"/>
      <c r="D195" s="170">
        <v>290.62</v>
      </c>
    </row>
    <row r="196" spans="1:4" ht="23.25">
      <c r="A196" s="20">
        <v>243539</v>
      </c>
      <c r="B196" s="21">
        <v>37907</v>
      </c>
      <c r="C196"/>
      <c r="D196" s="170">
        <v>290.46</v>
      </c>
    </row>
    <row r="197" spans="1:4" ht="23.25">
      <c r="A197" s="20">
        <v>243540</v>
      </c>
      <c r="B197" s="21">
        <v>37908</v>
      </c>
      <c r="C197"/>
      <c r="D197" s="170">
        <v>290.81</v>
      </c>
    </row>
    <row r="198" spans="1:4" ht="23.25">
      <c r="A198" s="20">
        <v>243541</v>
      </c>
      <c r="B198" s="21">
        <v>37909</v>
      </c>
      <c r="C198"/>
      <c r="D198" s="170">
        <v>291.44</v>
      </c>
    </row>
    <row r="199" spans="1:5" ht="23.25">
      <c r="A199" s="20">
        <v>243542</v>
      </c>
      <c r="B199" s="21">
        <v>37910</v>
      </c>
      <c r="C199"/>
      <c r="D199" s="170">
        <v>292.53</v>
      </c>
      <c r="E199" s="26">
        <v>292.53</v>
      </c>
    </row>
    <row r="200" spans="1:5" ht="23.25">
      <c r="A200" s="20">
        <v>243542</v>
      </c>
      <c r="B200" s="21">
        <v>37910</v>
      </c>
      <c r="C200"/>
      <c r="D200" s="170">
        <v>292.05</v>
      </c>
      <c r="E200" s="26">
        <v>292.05</v>
      </c>
    </row>
    <row r="201" spans="1:5" ht="23.25">
      <c r="A201" s="20">
        <v>243542</v>
      </c>
      <c r="B201" s="21">
        <v>37910</v>
      </c>
      <c r="C201"/>
      <c r="D201" s="170">
        <v>291.84</v>
      </c>
      <c r="E201" s="26">
        <v>291.84</v>
      </c>
    </row>
    <row r="202" spans="1:4" ht="23.25">
      <c r="A202" s="20">
        <v>243543</v>
      </c>
      <c r="B202" s="21">
        <v>37911</v>
      </c>
      <c r="C202"/>
      <c r="D202" s="170">
        <v>291.27</v>
      </c>
    </row>
    <row r="203" spans="1:4" ht="23.25">
      <c r="A203" s="20">
        <v>243544</v>
      </c>
      <c r="B203" s="21">
        <v>37912</v>
      </c>
      <c r="C203"/>
      <c r="D203" s="170">
        <v>291.15</v>
      </c>
    </row>
    <row r="204" spans="1:4" ht="23.25">
      <c r="A204" s="20">
        <v>243545</v>
      </c>
      <c r="B204" s="21">
        <v>37913</v>
      </c>
      <c r="C204"/>
      <c r="D204" s="170">
        <v>290.9</v>
      </c>
    </row>
    <row r="205" spans="1:4" ht="23.25">
      <c r="A205" s="20">
        <v>243546</v>
      </c>
      <c r="B205" s="21">
        <v>37914</v>
      </c>
      <c r="C205"/>
      <c r="D205" s="170">
        <v>290.63</v>
      </c>
    </row>
    <row r="206" spans="1:4" ht="23.25">
      <c r="A206" s="20">
        <v>243547</v>
      </c>
      <c r="B206" s="21">
        <v>37915</v>
      </c>
      <c r="C206"/>
      <c r="D206" s="170">
        <v>290.55</v>
      </c>
    </row>
    <row r="207" spans="1:4" ht="23.25">
      <c r="A207" s="20">
        <v>243548</v>
      </c>
      <c r="B207" s="21">
        <v>37916</v>
      </c>
      <c r="C207"/>
      <c r="D207" s="170">
        <v>290.59</v>
      </c>
    </row>
    <row r="208" spans="1:4" ht="23.25">
      <c r="A208" s="20">
        <v>243549</v>
      </c>
      <c r="B208" s="21">
        <v>37917</v>
      </c>
      <c r="C208"/>
      <c r="D208" s="170">
        <v>290.57</v>
      </c>
    </row>
    <row r="209" spans="1:4" ht="23.25">
      <c r="A209" s="20">
        <v>243550</v>
      </c>
      <c r="B209" s="21">
        <v>37918</v>
      </c>
      <c r="C209"/>
      <c r="D209" s="170">
        <v>290.52</v>
      </c>
    </row>
    <row r="210" spans="1:4" ht="23.25">
      <c r="A210" s="20">
        <v>243551</v>
      </c>
      <c r="B210" s="21">
        <v>37919</v>
      </c>
      <c r="C210"/>
      <c r="D210" s="170">
        <v>290.5</v>
      </c>
    </row>
    <row r="211" spans="1:4" ht="23.25">
      <c r="A211" s="20">
        <v>243552</v>
      </c>
      <c r="B211" s="21">
        <v>37920</v>
      </c>
      <c r="C211"/>
      <c r="D211" s="170">
        <v>290.55</v>
      </c>
    </row>
    <row r="212" spans="1:4" ht="23.25">
      <c r="A212" s="20">
        <v>243553</v>
      </c>
      <c r="B212" s="21">
        <v>37921</v>
      </c>
      <c r="C212"/>
      <c r="D212" s="170">
        <v>290.82</v>
      </c>
    </row>
    <row r="213" spans="1:4" ht="23.25">
      <c r="A213" s="20">
        <v>243554</v>
      </c>
      <c r="B213" s="21">
        <v>37922</v>
      </c>
      <c r="C213"/>
      <c r="D213" s="170">
        <v>291</v>
      </c>
    </row>
    <row r="214" spans="1:4" ht="23.25">
      <c r="A214" s="20">
        <v>243555</v>
      </c>
      <c r="B214" s="21">
        <v>37923</v>
      </c>
      <c r="C214"/>
      <c r="D214" s="170">
        <v>290.8</v>
      </c>
    </row>
    <row r="215" spans="1:4" ht="23.25">
      <c r="A215" s="20">
        <v>243556</v>
      </c>
      <c r="B215" s="21">
        <v>37924</v>
      </c>
      <c r="C215"/>
      <c r="D215" s="170">
        <v>290.57</v>
      </c>
    </row>
    <row r="216" spans="1:4" ht="23.25">
      <c r="A216" s="20">
        <v>243557</v>
      </c>
      <c r="B216" s="21">
        <v>37925</v>
      </c>
      <c r="C216"/>
      <c r="D216" s="170">
        <v>290.82</v>
      </c>
    </row>
    <row r="217" spans="1:4" ht="23.25">
      <c r="A217" s="20">
        <v>243558</v>
      </c>
      <c r="B217" s="21">
        <v>37926</v>
      </c>
      <c r="C217"/>
      <c r="D217" s="170">
        <v>290.6</v>
      </c>
    </row>
    <row r="218" spans="1:4" ht="23.25">
      <c r="A218" s="20">
        <v>243559</v>
      </c>
      <c r="B218" s="21">
        <v>37927</v>
      </c>
      <c r="C218"/>
      <c r="D218" s="170">
        <v>290.59</v>
      </c>
    </row>
    <row r="219" spans="1:4" ht="23.25">
      <c r="A219" s="20">
        <v>243560</v>
      </c>
      <c r="B219" s="21">
        <v>37928</v>
      </c>
      <c r="C219"/>
      <c r="D219" s="170">
        <v>290.57</v>
      </c>
    </row>
    <row r="220" spans="1:4" ht="23.25">
      <c r="A220" s="20">
        <v>243561</v>
      </c>
      <c r="B220" s="21">
        <v>37929</v>
      </c>
      <c r="C220"/>
      <c r="D220" s="170">
        <v>290.53</v>
      </c>
    </row>
    <row r="221" spans="1:4" ht="23.25">
      <c r="A221" s="20">
        <v>243562</v>
      </c>
      <c r="B221" s="21">
        <v>37930</v>
      </c>
      <c r="C221"/>
      <c r="D221" s="170">
        <v>290.52</v>
      </c>
    </row>
    <row r="222" spans="1:5" ht="23.25">
      <c r="A222" s="20">
        <v>243563</v>
      </c>
      <c r="B222" s="21">
        <v>37931</v>
      </c>
      <c r="C222"/>
      <c r="D222" s="170">
        <v>290.5</v>
      </c>
      <c r="E222" s="26">
        <v>290.5</v>
      </c>
    </row>
    <row r="223" spans="1:4" ht="23.25">
      <c r="A223" s="20">
        <v>243564</v>
      </c>
      <c r="B223" s="21">
        <v>37932</v>
      </c>
      <c r="C223"/>
      <c r="D223" s="170">
        <v>290.5</v>
      </c>
    </row>
    <row r="224" spans="1:4" ht="23.25">
      <c r="A224" s="20">
        <v>243565</v>
      </c>
      <c r="B224" s="21">
        <v>37933</v>
      </c>
      <c r="C224"/>
      <c r="D224" s="170">
        <v>290.5</v>
      </c>
    </row>
    <row r="225" spans="1:4" ht="23.25">
      <c r="A225" s="20">
        <v>243566</v>
      </c>
      <c r="B225" s="21">
        <v>37934</v>
      </c>
      <c r="C225"/>
      <c r="D225" s="170">
        <v>290.5</v>
      </c>
    </row>
    <row r="226" spans="1:4" ht="23.25">
      <c r="A226" s="20">
        <v>243567</v>
      </c>
      <c r="B226" s="21">
        <v>37935</v>
      </c>
      <c r="C226"/>
      <c r="D226" s="170">
        <v>290.5</v>
      </c>
    </row>
    <row r="227" spans="1:4" ht="23.25">
      <c r="A227" s="20">
        <v>243568</v>
      </c>
      <c r="B227" s="21">
        <v>37936</v>
      </c>
      <c r="C227"/>
      <c r="D227" s="170">
        <v>290.5</v>
      </c>
    </row>
    <row r="228" spans="1:4" ht="23.25">
      <c r="A228" s="20">
        <v>243569</v>
      </c>
      <c r="B228" s="21">
        <v>37937</v>
      </c>
      <c r="C228"/>
      <c r="D228" s="170">
        <v>290.48</v>
      </c>
    </row>
    <row r="229" spans="1:4" ht="23.25">
      <c r="A229" s="20">
        <v>243570</v>
      </c>
      <c r="B229" s="21">
        <v>37938</v>
      </c>
      <c r="C229"/>
      <c r="D229" s="170">
        <v>290.46</v>
      </c>
    </row>
    <row r="230" spans="1:5" ht="23.25">
      <c r="A230" s="20">
        <v>243571</v>
      </c>
      <c r="B230" s="21">
        <v>37939</v>
      </c>
      <c r="C230"/>
      <c r="D230" s="170">
        <v>290.45</v>
      </c>
      <c r="E230" s="26">
        <v>290.45</v>
      </c>
    </row>
    <row r="231" spans="1:4" ht="23.25">
      <c r="A231" s="20">
        <v>243572</v>
      </c>
      <c r="B231" s="21">
        <v>37940</v>
      </c>
      <c r="C231"/>
      <c r="D231" s="170">
        <v>290.5</v>
      </c>
    </row>
    <row r="232" spans="1:4" ht="23.25">
      <c r="A232" s="20">
        <v>243573</v>
      </c>
      <c r="B232" s="21">
        <v>37941</v>
      </c>
      <c r="C232"/>
      <c r="D232" s="170">
        <v>290.5</v>
      </c>
    </row>
    <row r="233" spans="1:4" ht="23.25">
      <c r="A233" s="20">
        <v>243574</v>
      </c>
      <c r="B233" s="21">
        <v>37942</v>
      </c>
      <c r="C233"/>
      <c r="D233" s="170">
        <v>290.5</v>
      </c>
    </row>
    <row r="234" spans="1:4" ht="23.25">
      <c r="A234" s="20">
        <v>243575</v>
      </c>
      <c r="B234" s="21">
        <v>37943</v>
      </c>
      <c r="C234"/>
      <c r="D234" s="170">
        <v>290.5</v>
      </c>
    </row>
    <row r="235" spans="1:4" ht="23.25">
      <c r="A235" s="20">
        <v>243576</v>
      </c>
      <c r="B235" s="21">
        <v>37944</v>
      </c>
      <c r="C235"/>
      <c r="D235" s="170">
        <v>290.5</v>
      </c>
    </row>
    <row r="236" spans="1:4" ht="23.25">
      <c r="A236" s="20">
        <v>243577</v>
      </c>
      <c r="B236" s="21">
        <v>37945</v>
      </c>
      <c r="C236"/>
      <c r="D236" s="170">
        <v>290.46</v>
      </c>
    </row>
    <row r="237" spans="1:4" ht="23.25">
      <c r="A237" s="20">
        <v>243578</v>
      </c>
      <c r="B237" s="21">
        <v>37946</v>
      </c>
      <c r="C237"/>
      <c r="D237" s="170">
        <v>290.4</v>
      </c>
    </row>
    <row r="238" spans="1:5" ht="23.25">
      <c r="A238" s="20">
        <v>243579</v>
      </c>
      <c r="B238" s="21">
        <v>37947</v>
      </c>
      <c r="C238"/>
      <c r="D238" s="170">
        <v>290.41</v>
      </c>
      <c r="E238" s="26">
        <v>290.41</v>
      </c>
    </row>
    <row r="239" spans="1:4" ht="23.25">
      <c r="A239" s="20">
        <v>243580</v>
      </c>
      <c r="B239" s="21">
        <v>37948</v>
      </c>
      <c r="C239"/>
      <c r="D239" s="170">
        <v>290.4</v>
      </c>
    </row>
    <row r="240" spans="1:4" ht="23.25">
      <c r="A240" s="20">
        <v>243581</v>
      </c>
      <c r="B240" s="21">
        <v>37949</v>
      </c>
      <c r="C240"/>
      <c r="D240" s="170">
        <v>290.39</v>
      </c>
    </row>
    <row r="241" spans="1:4" ht="23.25">
      <c r="A241" s="20">
        <v>243582</v>
      </c>
      <c r="B241" s="21">
        <v>37950</v>
      </c>
      <c r="C241"/>
      <c r="D241" s="170">
        <v>290.39</v>
      </c>
    </row>
    <row r="242" spans="1:4" ht="23.25">
      <c r="A242" s="20">
        <v>243583</v>
      </c>
      <c r="B242" s="21">
        <v>37951</v>
      </c>
      <c r="C242"/>
      <c r="D242" s="170">
        <v>290.39</v>
      </c>
    </row>
    <row r="243" spans="1:4" ht="23.25">
      <c r="A243" s="20">
        <v>243584</v>
      </c>
      <c r="B243" s="21">
        <v>37952</v>
      </c>
      <c r="C243"/>
      <c r="D243" s="170">
        <v>290.38</v>
      </c>
    </row>
    <row r="244" spans="1:4" ht="23.25">
      <c r="A244" s="20">
        <v>243585</v>
      </c>
      <c r="B244" s="21">
        <v>37953</v>
      </c>
      <c r="C244"/>
      <c r="D244" s="170">
        <v>290.37</v>
      </c>
    </row>
    <row r="245" spans="1:4" ht="23.25">
      <c r="A245" s="20">
        <v>243586</v>
      </c>
      <c r="B245" s="21">
        <v>37954</v>
      </c>
      <c r="C245"/>
      <c r="D245" s="170">
        <v>290.35</v>
      </c>
    </row>
    <row r="246" spans="1:4" ht="23.25">
      <c r="A246" s="20">
        <v>243587</v>
      </c>
      <c r="B246" s="21">
        <v>37955</v>
      </c>
      <c r="C246"/>
      <c r="D246" s="170">
        <v>290.35</v>
      </c>
    </row>
    <row r="247" spans="1:4" ht="23.25">
      <c r="A247" s="20">
        <v>243588</v>
      </c>
      <c r="B247" s="21">
        <v>37956</v>
      </c>
      <c r="C247"/>
      <c r="D247" s="170">
        <v>290.35</v>
      </c>
    </row>
    <row r="248" spans="1:4" ht="23.25">
      <c r="A248" s="20">
        <v>243589</v>
      </c>
      <c r="B248" s="21">
        <v>37957</v>
      </c>
      <c r="C248"/>
      <c r="D248" s="170">
        <v>290.35</v>
      </c>
    </row>
    <row r="249" spans="1:4" ht="23.25">
      <c r="A249" s="20">
        <v>243590</v>
      </c>
      <c r="B249" s="21">
        <v>37958</v>
      </c>
      <c r="C249"/>
      <c r="D249" s="170">
        <v>290.35</v>
      </c>
    </row>
    <row r="250" spans="1:4" ht="23.25">
      <c r="A250" s="20">
        <v>243591</v>
      </c>
      <c r="B250" s="21">
        <v>37959</v>
      </c>
      <c r="C250"/>
      <c r="D250" s="170">
        <v>290.35</v>
      </c>
    </row>
    <row r="251" spans="1:4" ht="23.25">
      <c r="A251" s="20">
        <v>243592</v>
      </c>
      <c r="B251" s="21">
        <v>37960</v>
      </c>
      <c r="C251"/>
      <c r="D251" s="170">
        <v>290.35</v>
      </c>
    </row>
    <row r="252" spans="1:4" ht="23.25">
      <c r="A252" s="20">
        <v>243593</v>
      </c>
      <c r="B252" s="21">
        <v>37961</v>
      </c>
      <c r="C252"/>
      <c r="D252" s="170">
        <v>290.37</v>
      </c>
    </row>
    <row r="253" spans="1:4" ht="23.25">
      <c r="A253" s="20">
        <v>243594</v>
      </c>
      <c r="B253" s="21">
        <v>37962</v>
      </c>
      <c r="C253"/>
      <c r="D253" s="170">
        <v>290.36</v>
      </c>
    </row>
    <row r="254" spans="1:4" ht="23.25">
      <c r="A254" s="20">
        <v>243595</v>
      </c>
      <c r="B254" s="21">
        <v>37963</v>
      </c>
      <c r="C254"/>
      <c r="D254" s="170">
        <v>290.38</v>
      </c>
    </row>
    <row r="255" spans="1:4" ht="23.25">
      <c r="A255" s="20">
        <v>243596</v>
      </c>
      <c r="B255" s="21">
        <v>37964</v>
      </c>
      <c r="C255"/>
      <c r="D255" s="170">
        <v>290.34</v>
      </c>
    </row>
    <row r="256" spans="1:4" ht="23.25">
      <c r="A256" s="20">
        <v>243597</v>
      </c>
      <c r="B256" s="21">
        <v>37965</v>
      </c>
      <c r="C256"/>
      <c r="D256" s="170">
        <v>290.34</v>
      </c>
    </row>
    <row r="257" spans="1:4" ht="23.25">
      <c r="A257" s="20">
        <v>243598</v>
      </c>
      <c r="B257" s="21">
        <v>37966</v>
      </c>
      <c r="C257"/>
      <c r="D257" s="170">
        <v>290.3</v>
      </c>
    </row>
    <row r="258" spans="1:4" ht="23.25">
      <c r="A258" s="20">
        <v>243599</v>
      </c>
      <c r="B258" s="21">
        <v>37967</v>
      </c>
      <c r="C258"/>
      <c r="D258" s="170">
        <v>290.2</v>
      </c>
    </row>
    <row r="259" spans="1:4" ht="23.25">
      <c r="A259" s="20">
        <v>243600</v>
      </c>
      <c r="B259" s="21">
        <v>37968</v>
      </c>
      <c r="C259"/>
      <c r="D259" s="170">
        <v>290.2</v>
      </c>
    </row>
    <row r="260" spans="1:4" ht="23.25">
      <c r="A260" s="20">
        <v>243601</v>
      </c>
      <c r="B260" s="21">
        <v>37969</v>
      </c>
      <c r="C260"/>
      <c r="D260" s="170">
        <v>290.2</v>
      </c>
    </row>
    <row r="261" spans="1:5" ht="23.25">
      <c r="A261" s="20">
        <v>243602</v>
      </c>
      <c r="B261" s="21">
        <v>37970</v>
      </c>
      <c r="C261"/>
      <c r="D261" s="170">
        <v>290.31</v>
      </c>
      <c r="E261" s="26">
        <v>290.31</v>
      </c>
    </row>
    <row r="262" spans="1:4" ht="23.25">
      <c r="A262" s="20">
        <v>243603</v>
      </c>
      <c r="B262" s="21">
        <v>37971</v>
      </c>
      <c r="C262"/>
      <c r="D262" s="170">
        <v>290.3</v>
      </c>
    </row>
    <row r="263" spans="1:4" ht="23.25">
      <c r="A263" s="20">
        <v>243604</v>
      </c>
      <c r="B263" s="21">
        <v>37972</v>
      </c>
      <c r="C263"/>
      <c r="D263" s="170">
        <v>290.3</v>
      </c>
    </row>
    <row r="264" spans="1:4" ht="23.25">
      <c r="A264" s="20">
        <v>243605</v>
      </c>
      <c r="B264" s="21">
        <v>37973</v>
      </c>
      <c r="C264"/>
      <c r="D264" s="170">
        <v>290.31</v>
      </c>
    </row>
    <row r="265" spans="1:4" ht="23.25">
      <c r="A265" s="20">
        <v>243606</v>
      </c>
      <c r="B265" s="21">
        <v>37974</v>
      </c>
      <c r="C265"/>
      <c r="D265" s="170">
        <v>290.31</v>
      </c>
    </row>
    <row r="266" spans="1:4" ht="23.25">
      <c r="A266" s="20">
        <v>243607</v>
      </c>
      <c r="B266" s="21">
        <v>37975</v>
      </c>
      <c r="C266"/>
      <c r="D266" s="170">
        <v>290.31</v>
      </c>
    </row>
    <row r="267" spans="1:4" ht="23.25">
      <c r="A267" s="20">
        <v>243608</v>
      </c>
      <c r="B267" s="21">
        <v>37976</v>
      </c>
      <c r="C267"/>
      <c r="D267" s="170">
        <v>290.3</v>
      </c>
    </row>
    <row r="268" spans="1:4" ht="23.25">
      <c r="A268" s="20">
        <v>243609</v>
      </c>
      <c r="B268" s="21">
        <v>37977</v>
      </c>
      <c r="C268"/>
      <c r="D268" s="170">
        <v>290.3</v>
      </c>
    </row>
    <row r="269" spans="1:4" ht="23.25">
      <c r="A269" s="20">
        <v>243610</v>
      </c>
      <c r="B269" s="21">
        <v>37978</v>
      </c>
      <c r="C269"/>
      <c r="D269" s="170">
        <v>290.3</v>
      </c>
    </row>
    <row r="270" spans="1:4" ht="23.25">
      <c r="A270" s="20">
        <v>243611</v>
      </c>
      <c r="B270" s="21">
        <v>37979</v>
      </c>
      <c r="C270"/>
      <c r="D270" s="170">
        <v>290.3</v>
      </c>
    </row>
    <row r="271" spans="1:4" ht="23.25">
      <c r="A271" s="20">
        <v>243612</v>
      </c>
      <c r="B271" s="21">
        <v>37980</v>
      </c>
      <c r="C271"/>
      <c r="D271" s="170">
        <v>290.3</v>
      </c>
    </row>
    <row r="272" spans="1:4" ht="23.25">
      <c r="A272" s="20">
        <v>243613</v>
      </c>
      <c r="B272" s="21">
        <v>37981</v>
      </c>
      <c r="C272"/>
      <c r="D272" s="170">
        <v>290.3</v>
      </c>
    </row>
    <row r="273" spans="1:4" ht="23.25">
      <c r="A273" s="20">
        <v>243614</v>
      </c>
      <c r="B273" s="21">
        <v>37982</v>
      </c>
      <c r="C273"/>
      <c r="D273" s="170">
        <v>290.3</v>
      </c>
    </row>
    <row r="274" spans="1:4" ht="23.25">
      <c r="A274" s="20">
        <v>243615</v>
      </c>
      <c r="B274" s="21">
        <v>37983</v>
      </c>
      <c r="C274"/>
      <c r="D274" s="170">
        <v>290.3</v>
      </c>
    </row>
    <row r="275" spans="1:4" ht="23.25">
      <c r="A275" s="20">
        <v>243616</v>
      </c>
      <c r="B275" s="21">
        <v>37984</v>
      </c>
      <c r="C275"/>
      <c r="D275" s="170">
        <v>290.3</v>
      </c>
    </row>
    <row r="276" spans="1:4" ht="23.25">
      <c r="A276" s="20">
        <v>243617</v>
      </c>
      <c r="B276" s="21">
        <v>37985</v>
      </c>
      <c r="C276"/>
      <c r="D276" s="170">
        <v>290.3</v>
      </c>
    </row>
    <row r="277" spans="1:4" ht="23.25">
      <c r="A277" s="20">
        <v>243618</v>
      </c>
      <c r="B277" s="21">
        <v>37986</v>
      </c>
      <c r="C277"/>
      <c r="D277" s="170">
        <v>290.3</v>
      </c>
    </row>
    <row r="278" spans="1:4" ht="23.25">
      <c r="A278" s="20">
        <v>243619</v>
      </c>
      <c r="B278" s="21">
        <v>37987</v>
      </c>
      <c r="C278"/>
      <c r="D278" s="170">
        <v>290.3</v>
      </c>
    </row>
    <row r="279" spans="1:4" ht="23.25">
      <c r="A279" s="20">
        <v>243620</v>
      </c>
      <c r="B279" s="21">
        <v>37988</v>
      </c>
      <c r="C279"/>
      <c r="D279" s="170">
        <v>290.3</v>
      </c>
    </row>
    <row r="280" spans="1:4" ht="23.25">
      <c r="A280" s="20">
        <v>243621</v>
      </c>
      <c r="B280" s="21">
        <v>37989</v>
      </c>
      <c r="C280"/>
      <c r="D280" s="170">
        <v>290.3</v>
      </c>
    </row>
    <row r="281" spans="1:4" ht="23.25">
      <c r="A281" s="20">
        <v>243622</v>
      </c>
      <c r="B281" s="21">
        <v>37990</v>
      </c>
      <c r="C281"/>
      <c r="D281" s="170">
        <v>290.3</v>
      </c>
    </row>
    <row r="282" spans="1:4" ht="23.25">
      <c r="A282" s="20">
        <v>243623</v>
      </c>
      <c r="B282" s="21">
        <v>37991</v>
      </c>
      <c r="C282"/>
      <c r="D282" s="170">
        <v>290.3</v>
      </c>
    </row>
    <row r="283" spans="1:4" ht="23.25">
      <c r="A283" s="20">
        <v>243624</v>
      </c>
      <c r="B283" s="21">
        <v>37992</v>
      </c>
      <c r="C283"/>
      <c r="D283" s="170">
        <v>290.3</v>
      </c>
    </row>
    <row r="284" spans="1:4" ht="23.25">
      <c r="A284" s="20">
        <v>243625</v>
      </c>
      <c r="B284" s="21">
        <v>37993</v>
      </c>
      <c r="C284"/>
      <c r="D284" s="170">
        <v>290.3</v>
      </c>
    </row>
    <row r="285" spans="1:4" ht="23.25">
      <c r="A285" s="20">
        <v>243626</v>
      </c>
      <c r="B285" s="21">
        <v>37994</v>
      </c>
      <c r="C285"/>
      <c r="D285" s="170">
        <v>290.31</v>
      </c>
    </row>
    <row r="286" spans="1:5" ht="23.25">
      <c r="A286" s="20">
        <v>243627</v>
      </c>
      <c r="B286" s="21">
        <v>37995</v>
      </c>
      <c r="C286"/>
      <c r="D286" s="170">
        <v>290.27</v>
      </c>
      <c r="E286" s="26">
        <v>290.27</v>
      </c>
    </row>
    <row r="287" spans="1:4" ht="23.25">
      <c r="A287" s="20">
        <v>243628</v>
      </c>
      <c r="B287" s="21">
        <v>37996</v>
      </c>
      <c r="C287"/>
      <c r="D287" s="170">
        <v>290.3</v>
      </c>
    </row>
    <row r="288" spans="1:4" ht="23.25">
      <c r="A288" s="20">
        <v>243629</v>
      </c>
      <c r="B288" s="21">
        <v>37997</v>
      </c>
      <c r="C288"/>
      <c r="D288" s="170">
        <v>290.3</v>
      </c>
    </row>
    <row r="289" spans="1:4" ht="23.25">
      <c r="A289" s="20">
        <v>243630</v>
      </c>
      <c r="B289" s="21">
        <v>37998</v>
      </c>
      <c r="C289"/>
      <c r="D289" s="170">
        <v>290.3</v>
      </c>
    </row>
    <row r="290" spans="1:4" ht="23.25">
      <c r="A290" s="20">
        <v>243631</v>
      </c>
      <c r="B290" s="21">
        <v>37999</v>
      </c>
      <c r="C290"/>
      <c r="D290" s="170">
        <v>290.3</v>
      </c>
    </row>
    <row r="291" spans="1:4" ht="23.25">
      <c r="A291" s="20">
        <v>243632</v>
      </c>
      <c r="B291" s="21">
        <v>38000</v>
      </c>
      <c r="C291"/>
      <c r="D291" s="170">
        <v>290.3</v>
      </c>
    </row>
    <row r="292" spans="1:4" ht="23.25">
      <c r="A292" s="20">
        <v>243633</v>
      </c>
      <c r="B292" s="21">
        <v>38001</v>
      </c>
      <c r="C292"/>
      <c r="D292" s="170">
        <v>290.3</v>
      </c>
    </row>
    <row r="293" spans="1:4" ht="23.25">
      <c r="A293" s="20">
        <v>243634</v>
      </c>
      <c r="B293" s="21">
        <v>38002</v>
      </c>
      <c r="C293"/>
      <c r="D293" s="170">
        <v>290.33</v>
      </c>
    </row>
    <row r="294" spans="1:4" ht="23.25">
      <c r="A294" s="20">
        <v>243635</v>
      </c>
      <c r="B294" s="21">
        <v>38003</v>
      </c>
      <c r="C294"/>
      <c r="D294" s="170">
        <v>290.36</v>
      </c>
    </row>
    <row r="295" spans="1:4" ht="23.25">
      <c r="A295" s="20">
        <v>243636</v>
      </c>
      <c r="B295" s="21">
        <v>38004</v>
      </c>
      <c r="C295"/>
      <c r="D295" s="170">
        <v>290.33</v>
      </c>
    </row>
    <row r="296" spans="1:4" ht="23.25">
      <c r="A296" s="20">
        <v>243637</v>
      </c>
      <c r="B296" s="21">
        <v>38005</v>
      </c>
      <c r="C296"/>
      <c r="D296" s="170">
        <v>290.28</v>
      </c>
    </row>
    <row r="297" spans="1:4" ht="23.25">
      <c r="A297" s="20">
        <v>243638</v>
      </c>
      <c r="B297" s="21">
        <v>38006</v>
      </c>
      <c r="C297"/>
      <c r="D297" s="170">
        <v>290.26</v>
      </c>
    </row>
    <row r="298" spans="1:4" ht="23.25">
      <c r="A298" s="20">
        <v>243639</v>
      </c>
      <c r="B298" s="21">
        <v>38007</v>
      </c>
      <c r="C298"/>
      <c r="D298" s="170">
        <v>290.25</v>
      </c>
    </row>
    <row r="299" spans="1:4" ht="23.25">
      <c r="A299" s="20">
        <v>243640</v>
      </c>
      <c r="B299" s="21">
        <v>38008</v>
      </c>
      <c r="C299"/>
      <c r="D299" s="170">
        <v>290.26</v>
      </c>
    </row>
    <row r="300" spans="1:4" ht="23.25">
      <c r="A300" s="20">
        <v>243641</v>
      </c>
      <c r="B300" s="21">
        <v>38009</v>
      </c>
      <c r="C300"/>
      <c r="D300" s="170">
        <v>290.26</v>
      </c>
    </row>
    <row r="301" spans="1:4" ht="23.25">
      <c r="A301" s="20">
        <v>243642</v>
      </c>
      <c r="B301" s="21">
        <v>38010</v>
      </c>
      <c r="C301"/>
      <c r="D301" s="170">
        <v>290.26</v>
      </c>
    </row>
    <row r="302" spans="1:4" ht="23.25">
      <c r="A302" s="20">
        <v>243643</v>
      </c>
      <c r="B302" s="21">
        <v>38011</v>
      </c>
      <c r="C302"/>
      <c r="D302" s="170">
        <v>290.26</v>
      </c>
    </row>
    <row r="303" spans="1:4" ht="23.25">
      <c r="A303" s="20">
        <v>243644</v>
      </c>
      <c r="B303" s="21">
        <v>38012</v>
      </c>
      <c r="C303"/>
      <c r="D303" s="170">
        <v>290.27</v>
      </c>
    </row>
    <row r="304" spans="1:4" ht="23.25">
      <c r="A304" s="20">
        <v>243645</v>
      </c>
      <c r="B304" s="21">
        <v>38013</v>
      </c>
      <c r="C304"/>
      <c r="D304" s="170">
        <v>290.3</v>
      </c>
    </row>
    <row r="305" spans="1:4" ht="23.25">
      <c r="A305" s="20">
        <v>243646</v>
      </c>
      <c r="B305" s="21">
        <v>38014</v>
      </c>
      <c r="C305"/>
      <c r="D305" s="170">
        <v>290.3</v>
      </c>
    </row>
    <row r="306" spans="1:4" ht="23.25">
      <c r="A306" s="20">
        <v>243647</v>
      </c>
      <c r="B306" s="21">
        <v>38015</v>
      </c>
      <c r="C306"/>
      <c r="D306" s="170">
        <v>290.3</v>
      </c>
    </row>
    <row r="307" spans="1:4" ht="23.25">
      <c r="A307" s="20">
        <v>243648</v>
      </c>
      <c r="B307" s="21">
        <v>38016</v>
      </c>
      <c r="C307"/>
      <c r="D307" s="170">
        <v>290.3</v>
      </c>
    </row>
    <row r="308" spans="1:4" ht="23.25">
      <c r="A308" s="20">
        <v>243649</v>
      </c>
      <c r="B308" s="21">
        <v>38017</v>
      </c>
      <c r="C308"/>
      <c r="D308" s="170">
        <v>290.3</v>
      </c>
    </row>
    <row r="309" spans="1:4" ht="23.25">
      <c r="A309" s="20">
        <v>243650</v>
      </c>
      <c r="B309" s="21">
        <v>38018</v>
      </c>
      <c r="C309"/>
      <c r="D309" s="170">
        <v>290.28</v>
      </c>
    </row>
    <row r="310" spans="1:4" ht="23.25">
      <c r="A310" s="20">
        <v>243651</v>
      </c>
      <c r="B310" s="21">
        <v>38019</v>
      </c>
      <c r="C310"/>
      <c r="D310" s="170">
        <v>290.28</v>
      </c>
    </row>
    <row r="311" spans="1:4" ht="23.25">
      <c r="A311" s="20">
        <v>243652</v>
      </c>
      <c r="B311" s="21">
        <v>38020</v>
      </c>
      <c r="C311"/>
      <c r="D311" s="170">
        <v>290.28</v>
      </c>
    </row>
    <row r="312" spans="1:4" ht="23.25">
      <c r="A312" s="20">
        <v>243653</v>
      </c>
      <c r="B312" s="21">
        <v>38021</v>
      </c>
      <c r="C312"/>
      <c r="D312" s="170">
        <v>290.26</v>
      </c>
    </row>
    <row r="313" spans="1:4" ht="23.25">
      <c r="A313" s="20">
        <v>243654</v>
      </c>
      <c r="B313" s="21">
        <v>38022</v>
      </c>
      <c r="C313"/>
      <c r="D313" s="170">
        <v>290.26</v>
      </c>
    </row>
    <row r="314" spans="1:4" ht="23.25">
      <c r="A314" s="20">
        <v>243655</v>
      </c>
      <c r="B314" s="21">
        <v>38023</v>
      </c>
      <c r="C314"/>
      <c r="D314" s="170">
        <v>290.26</v>
      </c>
    </row>
    <row r="315" spans="1:4" ht="23.25">
      <c r="A315" s="20">
        <v>243656</v>
      </c>
      <c r="B315" s="21">
        <v>38024</v>
      </c>
      <c r="C315"/>
      <c r="D315" s="170">
        <v>290.26</v>
      </c>
    </row>
    <row r="316" spans="1:4" ht="23.25">
      <c r="A316" s="20">
        <v>243657</v>
      </c>
      <c r="B316" s="21">
        <v>38025</v>
      </c>
      <c r="C316"/>
      <c r="D316" s="170">
        <v>290.26</v>
      </c>
    </row>
    <row r="317" spans="1:4" ht="23.25">
      <c r="A317" s="20">
        <v>243658</v>
      </c>
      <c r="B317" s="21">
        <v>38026</v>
      </c>
      <c r="C317"/>
      <c r="D317" s="170">
        <v>290.26</v>
      </c>
    </row>
    <row r="318" spans="1:4" ht="23.25">
      <c r="A318" s="20">
        <v>243659</v>
      </c>
      <c r="B318" s="21">
        <v>38027</v>
      </c>
      <c r="C318"/>
      <c r="D318" s="170">
        <v>290.26</v>
      </c>
    </row>
    <row r="319" spans="1:4" ht="23.25">
      <c r="A319" s="20">
        <v>243660</v>
      </c>
      <c r="B319" s="21">
        <v>38028</v>
      </c>
      <c r="C319"/>
      <c r="D319" s="170">
        <v>290.26</v>
      </c>
    </row>
    <row r="320" spans="1:4" ht="23.25">
      <c r="A320" s="20">
        <v>243661</v>
      </c>
      <c r="B320" s="21">
        <v>38029</v>
      </c>
      <c r="C320"/>
      <c r="D320" s="170">
        <v>290.26</v>
      </c>
    </row>
    <row r="321" spans="1:4" ht="23.25">
      <c r="A321" s="20">
        <v>243662</v>
      </c>
      <c r="B321" s="21">
        <v>38030</v>
      </c>
      <c r="C321"/>
      <c r="D321" s="170">
        <v>290.26</v>
      </c>
    </row>
    <row r="322" spans="1:4" ht="23.25">
      <c r="A322" s="20">
        <v>243663</v>
      </c>
      <c r="B322" s="21">
        <v>38031</v>
      </c>
      <c r="C322"/>
      <c r="D322" s="170">
        <v>290.26</v>
      </c>
    </row>
    <row r="323" spans="1:4" ht="23.25">
      <c r="A323" s="20">
        <v>243664</v>
      </c>
      <c r="B323" s="21">
        <v>38032</v>
      </c>
      <c r="C323"/>
      <c r="D323" s="170">
        <v>290.26</v>
      </c>
    </row>
    <row r="324" spans="1:4" ht="23.25">
      <c r="A324" s="20">
        <v>243665</v>
      </c>
      <c r="B324" s="21">
        <v>38033</v>
      </c>
      <c r="C324"/>
      <c r="D324" s="170">
        <v>290.26</v>
      </c>
    </row>
    <row r="325" spans="1:4" ht="23.25">
      <c r="A325" s="20">
        <v>243666</v>
      </c>
      <c r="B325" s="21">
        <v>38034</v>
      </c>
      <c r="C325"/>
      <c r="D325" s="170">
        <v>290.26</v>
      </c>
    </row>
    <row r="326" spans="1:4" ht="23.25">
      <c r="A326" s="20">
        <v>243667</v>
      </c>
      <c r="B326" s="21">
        <v>38035</v>
      </c>
      <c r="C326"/>
      <c r="D326" s="170">
        <v>290.26</v>
      </c>
    </row>
    <row r="327" spans="1:4" ht="23.25">
      <c r="A327" s="20">
        <v>243668</v>
      </c>
      <c r="B327" s="21">
        <v>38036</v>
      </c>
      <c r="C327"/>
      <c r="D327" s="170">
        <v>290.27</v>
      </c>
    </row>
    <row r="328" spans="1:4" ht="23.25">
      <c r="A328" s="20">
        <v>243669</v>
      </c>
      <c r="B328" s="21">
        <v>38037</v>
      </c>
      <c r="C328"/>
      <c r="D328" s="170">
        <v>290.29</v>
      </c>
    </row>
    <row r="329" spans="1:4" ht="23.25">
      <c r="A329" s="20">
        <v>243670</v>
      </c>
      <c r="B329" s="21">
        <v>38038</v>
      </c>
      <c r="C329"/>
      <c r="D329" s="170">
        <v>290.29</v>
      </c>
    </row>
    <row r="330" spans="1:5" ht="23.25">
      <c r="A330" s="20">
        <v>243671</v>
      </c>
      <c r="B330" s="21">
        <v>38039</v>
      </c>
      <c r="C330"/>
      <c r="D330" s="170">
        <v>290.29</v>
      </c>
      <c r="E330" s="26">
        <v>290.29</v>
      </c>
    </row>
    <row r="331" spans="1:4" ht="23.25">
      <c r="A331" s="20">
        <v>243672</v>
      </c>
      <c r="B331" s="21">
        <v>38040</v>
      </c>
      <c r="C331"/>
      <c r="D331" s="170">
        <v>290.29</v>
      </c>
    </row>
    <row r="332" spans="1:4" ht="23.25">
      <c r="A332" s="20">
        <v>243673</v>
      </c>
      <c r="B332" s="21">
        <v>38041</v>
      </c>
      <c r="C332"/>
      <c r="D332" s="170">
        <v>290.29</v>
      </c>
    </row>
    <row r="333" spans="1:4" ht="23.25">
      <c r="A333" s="20">
        <v>243674</v>
      </c>
      <c r="B333" s="21">
        <v>38042</v>
      </c>
      <c r="C333"/>
      <c r="D333" s="170">
        <v>290.29</v>
      </c>
    </row>
    <row r="334" spans="1:4" ht="23.25">
      <c r="A334" s="20">
        <v>243675</v>
      </c>
      <c r="B334" s="21">
        <v>38043</v>
      </c>
      <c r="C334"/>
      <c r="D334" s="170">
        <v>290.27</v>
      </c>
    </row>
    <row r="335" spans="1:4" ht="23.25">
      <c r="A335" s="20">
        <v>243676</v>
      </c>
      <c r="B335" s="21">
        <v>38044</v>
      </c>
      <c r="C335"/>
      <c r="D335" s="170">
        <v>290.27</v>
      </c>
    </row>
    <row r="336" spans="1:4" ht="23.25">
      <c r="A336" s="20">
        <v>243677</v>
      </c>
      <c r="B336" s="21">
        <v>38045</v>
      </c>
      <c r="C336"/>
      <c r="D336" s="170">
        <v>290.27</v>
      </c>
    </row>
    <row r="337" spans="1:4" ht="23.25">
      <c r="A337" s="20" t="s">
        <v>118</v>
      </c>
      <c r="B337" s="21">
        <v>38046</v>
      </c>
      <c r="C337"/>
      <c r="D337" s="170">
        <v>290.27</v>
      </c>
    </row>
    <row r="338" spans="1:4" ht="23.25">
      <c r="A338" s="20">
        <v>243678</v>
      </c>
      <c r="B338" s="21">
        <v>38047</v>
      </c>
      <c r="C338"/>
      <c r="D338" s="170">
        <v>290.27</v>
      </c>
    </row>
    <row r="339" spans="1:4" ht="23.25">
      <c r="A339" s="20">
        <v>243679</v>
      </c>
      <c r="B339" s="21">
        <v>38048</v>
      </c>
      <c r="C339"/>
      <c r="D339" s="170">
        <v>290.27</v>
      </c>
    </row>
    <row r="340" spans="1:4" ht="23.25">
      <c r="A340" s="20">
        <v>243680</v>
      </c>
      <c r="B340" s="21">
        <v>38049</v>
      </c>
      <c r="C340"/>
      <c r="D340" s="170">
        <v>290.27</v>
      </c>
    </row>
    <row r="341" spans="1:4" ht="23.25">
      <c r="A341" s="20">
        <v>243681</v>
      </c>
      <c r="B341" s="21">
        <v>38050</v>
      </c>
      <c r="C341"/>
      <c r="D341" s="170">
        <v>290.27</v>
      </c>
    </row>
    <row r="342" spans="1:5" ht="23.25">
      <c r="A342" s="20">
        <v>243682</v>
      </c>
      <c r="B342" s="21">
        <v>38051</v>
      </c>
      <c r="C342"/>
      <c r="D342" s="170">
        <v>290.27</v>
      </c>
      <c r="E342" s="26">
        <v>290.27</v>
      </c>
    </row>
    <row r="343" spans="1:4" ht="23.25">
      <c r="A343" s="20">
        <v>243683</v>
      </c>
      <c r="B343" s="21">
        <v>38052</v>
      </c>
      <c r="C343"/>
      <c r="D343" s="170">
        <v>290.26</v>
      </c>
    </row>
    <row r="344" spans="1:4" ht="23.25">
      <c r="A344" s="20">
        <v>243684</v>
      </c>
      <c r="B344" s="21">
        <v>38053</v>
      </c>
      <c r="C344"/>
      <c r="D344" s="170">
        <v>290.26</v>
      </c>
    </row>
    <row r="345" spans="1:4" ht="23.25">
      <c r="A345" s="20">
        <v>243685</v>
      </c>
      <c r="B345" s="21">
        <v>38054</v>
      </c>
      <c r="C345"/>
      <c r="D345" s="170">
        <v>290.26</v>
      </c>
    </row>
    <row r="346" spans="1:4" ht="23.25">
      <c r="A346" s="20">
        <v>243686</v>
      </c>
      <c r="B346" s="21">
        <v>38055</v>
      </c>
      <c r="C346"/>
      <c r="D346" s="170">
        <v>290.26</v>
      </c>
    </row>
    <row r="347" spans="1:4" ht="23.25">
      <c r="A347" s="20">
        <v>243687</v>
      </c>
      <c r="B347" s="21">
        <v>38056</v>
      </c>
      <c r="C347"/>
      <c r="D347" s="170">
        <v>290.26</v>
      </c>
    </row>
    <row r="348" spans="1:4" ht="23.25">
      <c r="A348" s="20">
        <v>243688</v>
      </c>
      <c r="B348" s="21">
        <v>38057</v>
      </c>
      <c r="C348"/>
      <c r="D348" s="170">
        <v>290.26</v>
      </c>
    </row>
    <row r="349" spans="1:4" ht="23.25">
      <c r="A349" s="20">
        <v>243689</v>
      </c>
      <c r="B349" s="21">
        <v>38058</v>
      </c>
      <c r="C349"/>
      <c r="D349" s="170">
        <v>290.26</v>
      </c>
    </row>
    <row r="350" spans="1:4" ht="23.25">
      <c r="A350" s="20">
        <v>243690</v>
      </c>
      <c r="B350" s="21">
        <v>38059</v>
      </c>
      <c r="C350"/>
      <c r="D350" s="170">
        <v>290.27</v>
      </c>
    </row>
    <row r="351" spans="1:4" ht="23.25">
      <c r="A351" s="20">
        <v>243691</v>
      </c>
      <c r="B351" s="21">
        <v>38060</v>
      </c>
      <c r="C351"/>
      <c r="D351" s="170">
        <v>290.27</v>
      </c>
    </row>
    <row r="352" spans="1:4" ht="23.25">
      <c r="A352" s="20">
        <v>243692</v>
      </c>
      <c r="B352" s="21">
        <v>38061</v>
      </c>
      <c r="C352"/>
      <c r="D352" s="170">
        <v>290.27</v>
      </c>
    </row>
    <row r="353" spans="1:4" ht="23.25">
      <c r="A353" s="20">
        <v>243693</v>
      </c>
      <c r="B353" s="21">
        <v>38062</v>
      </c>
      <c r="C353"/>
      <c r="D353" s="170">
        <v>290.27</v>
      </c>
    </row>
    <row r="354" spans="1:4" ht="23.25">
      <c r="A354" s="20">
        <v>243694</v>
      </c>
      <c r="B354" s="21">
        <v>38063</v>
      </c>
      <c r="C354"/>
      <c r="D354" s="170">
        <v>290.26</v>
      </c>
    </row>
    <row r="355" spans="1:4" ht="23.25">
      <c r="A355" s="20">
        <v>243695</v>
      </c>
      <c r="B355" s="21">
        <v>38064</v>
      </c>
      <c r="C355"/>
      <c r="D355" s="170">
        <v>290.26</v>
      </c>
    </row>
    <row r="356" spans="1:4" ht="23.25">
      <c r="A356" s="20">
        <v>243696</v>
      </c>
      <c r="B356" s="21">
        <v>38065</v>
      </c>
      <c r="C356"/>
      <c r="D356" s="170">
        <v>290.26</v>
      </c>
    </row>
    <row r="357" spans="1:4" ht="23.25">
      <c r="A357" s="20">
        <v>243697</v>
      </c>
      <c r="B357" s="21">
        <v>38066</v>
      </c>
      <c r="C357"/>
      <c r="D357" s="170">
        <v>290.26</v>
      </c>
    </row>
    <row r="358" spans="1:4" ht="23.25">
      <c r="A358" s="20">
        <v>243698</v>
      </c>
      <c r="B358" s="21">
        <v>38067</v>
      </c>
      <c r="C358"/>
      <c r="D358" s="170">
        <v>290.26</v>
      </c>
    </row>
    <row r="359" spans="1:4" ht="23.25">
      <c r="A359" s="20">
        <v>243699</v>
      </c>
      <c r="B359" s="21">
        <v>38068</v>
      </c>
      <c r="C359"/>
      <c r="D359" s="170">
        <v>290.26</v>
      </c>
    </row>
    <row r="360" spans="1:4" ht="23.25">
      <c r="A360" s="20">
        <v>243700</v>
      </c>
      <c r="B360" s="21">
        <v>38069</v>
      </c>
      <c r="C360"/>
      <c r="D360" s="170">
        <v>290.26</v>
      </c>
    </row>
    <row r="361" spans="1:4" ht="23.25">
      <c r="A361" s="20">
        <v>243701</v>
      </c>
      <c r="B361" s="21">
        <v>38070</v>
      </c>
      <c r="C361"/>
      <c r="D361" s="170">
        <v>290.26</v>
      </c>
    </row>
    <row r="362" spans="1:4" ht="23.25">
      <c r="A362" s="20">
        <v>243702</v>
      </c>
      <c r="B362" s="21">
        <v>38071</v>
      </c>
      <c r="C362"/>
      <c r="D362" s="170">
        <v>290.26</v>
      </c>
    </row>
    <row r="363" spans="1:4" ht="23.25">
      <c r="A363" s="20">
        <v>243703</v>
      </c>
      <c r="B363" s="21">
        <v>38072</v>
      </c>
      <c r="C363"/>
      <c r="D363" s="170">
        <v>290.26</v>
      </c>
    </row>
    <row r="364" spans="1:4" ht="23.25">
      <c r="A364" s="20">
        <v>243704</v>
      </c>
      <c r="B364" s="21">
        <v>38073</v>
      </c>
      <c r="C364"/>
      <c r="D364" s="170">
        <v>290.26</v>
      </c>
    </row>
    <row r="365" spans="1:4" ht="23.25">
      <c r="A365" s="20">
        <v>243705</v>
      </c>
      <c r="B365" s="21">
        <v>38074</v>
      </c>
      <c r="C365"/>
      <c r="D365" s="170">
        <v>290.26</v>
      </c>
    </row>
    <row r="366" spans="1:4" ht="23.25">
      <c r="A366" s="20">
        <v>243706</v>
      </c>
      <c r="B366" s="21">
        <v>38075</v>
      </c>
      <c r="C366"/>
      <c r="D366" s="170">
        <v>290.26</v>
      </c>
    </row>
    <row r="367" spans="1:4" ht="23.25">
      <c r="A367" s="20">
        <v>243707</v>
      </c>
      <c r="B367" s="21">
        <v>38076</v>
      </c>
      <c r="C367"/>
      <c r="D367" s="170">
        <v>290.26</v>
      </c>
    </row>
    <row r="368" spans="1:4" ht="23.25">
      <c r="A368" s="20">
        <v>243708</v>
      </c>
      <c r="B368" s="21">
        <v>38077</v>
      </c>
      <c r="C368"/>
      <c r="D368" s="170">
        <v>290.26</v>
      </c>
    </row>
    <row r="369" spans="1:5" ht="21">
      <c r="A369" s="20"/>
      <c r="E369" s="34"/>
    </row>
  </sheetData>
  <sheetProtection/>
  <mergeCells count="2">
    <mergeCell ref="Q18:X18"/>
    <mergeCell ref="Q19:X19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2022-06-13T05:25:48Z</cp:lastPrinted>
  <dcterms:created xsi:type="dcterms:W3CDTF">1998-06-29T08:23:08Z</dcterms:created>
  <dcterms:modified xsi:type="dcterms:W3CDTF">2024-06-06T04:46:42Z</dcterms:modified>
  <cp:category/>
  <cp:version/>
  <cp:contentType/>
  <cp:contentStatus/>
</cp:coreProperties>
</file>