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<sst xmlns="http://schemas.openxmlformats.org/spreadsheetml/2006/main" count="29" uniqueCount="24">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</sst>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'P.93-H.05'!$N$7:$N$20</c:f>
              <c:numCache>
                <c:ptCount val="14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103.73875199999995</c:v>
                </c:pt>
              </c:numCache>
            </c:numRef>
          </c:val>
        </c:ser>
        <c:gapWidth val="100"/>
        <c:axId val="3214182"/>
        <c:axId val="28927639"/>
      </c:barChart>
      <c:lineChart>
        <c:grouping val="standard"/>
        <c:varyColors val="0"/>
        <c:ser>
          <c:idx val="1"/>
          <c:order val="1"/>
          <c:tx>
            <c:v>ค่าเฉลี่ย 88.8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'P.93-H.05'!$P$7:$P$19</c:f>
              <c:numCache>
                <c:ptCount val="13"/>
                <c:pt idx="0">
                  <c:v>88.79829932307693</c:v>
                </c:pt>
                <c:pt idx="1">
                  <c:v>88.79829932307693</c:v>
                </c:pt>
                <c:pt idx="2">
                  <c:v>88.79829932307693</c:v>
                </c:pt>
                <c:pt idx="3">
                  <c:v>88.79829932307693</c:v>
                </c:pt>
                <c:pt idx="4">
                  <c:v>88.79829932307693</c:v>
                </c:pt>
                <c:pt idx="5">
                  <c:v>88.79829932307693</c:v>
                </c:pt>
                <c:pt idx="6">
                  <c:v>88.79829932307693</c:v>
                </c:pt>
                <c:pt idx="7">
                  <c:v>88.79829932307693</c:v>
                </c:pt>
                <c:pt idx="8">
                  <c:v>88.79829932307693</c:v>
                </c:pt>
                <c:pt idx="9">
                  <c:v>88.79829932307693</c:v>
                </c:pt>
                <c:pt idx="10">
                  <c:v>88.79829932307693</c:v>
                </c:pt>
                <c:pt idx="11">
                  <c:v>88.79829932307693</c:v>
                </c:pt>
                <c:pt idx="12">
                  <c:v>88.79829932307693</c:v>
                </c:pt>
              </c:numCache>
            </c:numRef>
          </c:val>
          <c:smooth val="0"/>
        </c:ser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927639"/>
        <c:crossesAt val="0"/>
        <c:auto val="1"/>
        <c:lblOffset val="100"/>
        <c:tickLblSkip val="1"/>
        <c:noMultiLvlLbl val="0"/>
      </c:catAx>
      <c:valAx>
        <c:axId val="28927639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7">
      <selection activeCell="Q20" sqref="Q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9">$N$26</f>
        <v>88.79829932307693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88.79829932307693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88.79829932307693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88.79829932307693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88.79829932307693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88.79829932307693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88.79829932307693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88.79829932307693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 aca="true" t="shared" si="3" ref="N15:N20">SUM(B15:M15)</f>
        <v>151.04</v>
      </c>
      <c r="O15" s="36">
        <f t="shared" si="2"/>
        <v>4.789446981227803</v>
      </c>
      <c r="P15" s="37">
        <f t="shared" si="1"/>
        <v>88.79829932307693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 t="shared" si="3"/>
        <v>54.69</v>
      </c>
      <c r="O16" s="36">
        <f t="shared" si="2"/>
        <v>1.7342085235920852</v>
      </c>
      <c r="P16" s="37">
        <f t="shared" si="1"/>
        <v>88.79829932307693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 t="shared" si="3"/>
        <v>62.82999999999999</v>
      </c>
      <c r="O17" s="36">
        <f t="shared" si="2"/>
        <v>1.9923262303399287</v>
      </c>
      <c r="P17" s="37">
        <f t="shared" si="1"/>
        <v>88.79829932307693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 t="shared" si="3"/>
        <v>38.67635520000001</v>
      </c>
      <c r="O18" s="36">
        <f t="shared" si="2"/>
        <v>1.226419178082192</v>
      </c>
      <c r="P18" s="37">
        <f t="shared" si="1"/>
        <v>88.79829932307693</v>
      </c>
      <c r="Q18" s="32"/>
    </row>
    <row r="19" spans="1:17" ht="15" customHeight="1">
      <c r="A19" s="31">
        <v>2565</v>
      </c>
      <c r="B19" s="34">
        <v>0.9594720000000009</v>
      </c>
      <c r="C19" s="34">
        <v>5.961599999999998</v>
      </c>
      <c r="D19" s="34">
        <v>1.6454879999999996</v>
      </c>
      <c r="E19" s="34">
        <v>9.081936000000004</v>
      </c>
      <c r="F19" s="34">
        <v>20.851776000000015</v>
      </c>
      <c r="G19" s="34">
        <v>20.804256</v>
      </c>
      <c r="H19" s="34">
        <v>20.482848000000004</v>
      </c>
      <c r="I19" s="34">
        <v>5.68512</v>
      </c>
      <c r="J19" s="34">
        <v>3.1777920000000015</v>
      </c>
      <c r="K19" s="34">
        <v>1.5102719999999994</v>
      </c>
      <c r="L19" s="34">
        <v>1.003104</v>
      </c>
      <c r="M19" s="34">
        <v>0.9322560000000003</v>
      </c>
      <c r="N19" s="35">
        <f t="shared" si="3"/>
        <v>92.09592</v>
      </c>
      <c r="O19" s="36">
        <f>+N19*1000000/(365*86400)</f>
        <v>2.9203424657534245</v>
      </c>
      <c r="P19" s="37">
        <f t="shared" si="1"/>
        <v>88.79829932307693</v>
      </c>
      <c r="Q19" s="32"/>
    </row>
    <row r="20" spans="1:17" ht="15" customHeight="1">
      <c r="A20" s="44">
        <v>2566</v>
      </c>
      <c r="B20" s="45">
        <v>0.7102080000000003</v>
      </c>
      <c r="C20" s="45">
        <v>2.384639999999999</v>
      </c>
      <c r="D20" s="45">
        <v>1.7858880000000001</v>
      </c>
      <c r="E20" s="45">
        <v>3.7048320000000006</v>
      </c>
      <c r="F20" s="45">
        <v>5.167583999999999</v>
      </c>
      <c r="G20" s="45">
        <v>33.01127999999998</v>
      </c>
      <c r="H20" s="45">
        <v>33.33355199999997</v>
      </c>
      <c r="I20" s="45">
        <v>15.158879999999995</v>
      </c>
      <c r="J20" s="45">
        <v>5.804352000000002</v>
      </c>
      <c r="K20" s="45">
        <v>2.6775360000000017</v>
      </c>
      <c r="L20" s="45"/>
      <c r="M20" s="45"/>
      <c r="N20" s="46">
        <f t="shared" si="3"/>
        <v>103.73875199999995</v>
      </c>
      <c r="O20" s="47">
        <f>+N20*1000000/(365*86400)</f>
        <v>3.289534246575341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MAX(B7:B19)</f>
        <v>4.1843520000000005</v>
      </c>
      <c r="C25" s="38">
        <f aca="true" t="shared" si="4" ref="C25:M25">MAX(C7:C19)</f>
        <v>17.603135999999996</v>
      </c>
      <c r="D25" s="38">
        <f t="shared" si="4"/>
        <v>13.14</v>
      </c>
      <c r="E25" s="38">
        <f t="shared" si="4"/>
        <v>21.84</v>
      </c>
      <c r="F25" s="38">
        <f t="shared" si="4"/>
        <v>35.456832</v>
      </c>
      <c r="G25" s="38">
        <f t="shared" si="4"/>
        <v>46.014048</v>
      </c>
      <c r="H25" s="38">
        <f t="shared" si="4"/>
        <v>37.73</v>
      </c>
      <c r="I25" s="38">
        <f t="shared" si="4"/>
        <v>14.51</v>
      </c>
      <c r="J25" s="38">
        <f t="shared" si="4"/>
        <v>9.66</v>
      </c>
      <c r="K25" s="38">
        <f t="shared" si="4"/>
        <v>7.89</v>
      </c>
      <c r="L25" s="38">
        <f t="shared" si="4"/>
        <v>4.051295999999993</v>
      </c>
      <c r="M25" s="38">
        <f t="shared" si="4"/>
        <v>2.910816</v>
      </c>
      <c r="N25" s="38">
        <f>MAX(N7:N19)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AVERAGE(B7:B19)</f>
        <v>1.293474461538462</v>
      </c>
      <c r="C26" s="38">
        <f aca="true" t="shared" si="5" ref="C26:M26">AVERAGE(C7:C19)</f>
        <v>4.7582461538461525</v>
      </c>
      <c r="D26" s="38">
        <f t="shared" si="5"/>
        <v>4.137497846153846</v>
      </c>
      <c r="E26" s="38">
        <f t="shared" si="5"/>
        <v>9.0273344</v>
      </c>
      <c r="F26" s="38">
        <f t="shared" si="5"/>
        <v>16.92831630769231</v>
      </c>
      <c r="G26" s="38">
        <f t="shared" si="5"/>
        <v>19.461607384615387</v>
      </c>
      <c r="H26" s="38">
        <f t="shared" si="5"/>
        <v>14.998774153846153</v>
      </c>
      <c r="I26" s="38">
        <f t="shared" si="5"/>
        <v>8.167821538461538</v>
      </c>
      <c r="J26" s="38">
        <f t="shared" si="5"/>
        <v>4.342537846153847</v>
      </c>
      <c r="K26" s="38">
        <f t="shared" si="5"/>
        <v>2.9979864615384617</v>
      </c>
      <c r="L26" s="38">
        <f t="shared" si="5"/>
        <v>1.511799384615384</v>
      </c>
      <c r="M26" s="38">
        <f t="shared" si="5"/>
        <v>1.1729033846153845</v>
      </c>
      <c r="N26" s="38">
        <f>SUM(B26:M26)</f>
        <v>88.79829932307693</v>
      </c>
      <c r="O26" s="36">
        <f>+N26*1000000/(365*86400)</f>
        <v>2.8157756000468335</v>
      </c>
      <c r="P26" s="39"/>
      <c r="Q26" s="32"/>
    </row>
    <row r="27" spans="1:17" ht="15" customHeight="1">
      <c r="A27" s="33" t="s">
        <v>20</v>
      </c>
      <c r="B27" s="38">
        <f>MIN(B7:B19)</f>
        <v>0</v>
      </c>
      <c r="C27" s="38">
        <f aca="true" t="shared" si="6" ref="C27:M27">MIN(C7:C19)</f>
        <v>0.65</v>
      </c>
      <c r="D27" s="38">
        <f t="shared" si="6"/>
        <v>1</v>
      </c>
      <c r="E27" s="38">
        <f t="shared" si="6"/>
        <v>3.26</v>
      </c>
      <c r="F27" s="38">
        <f t="shared" si="6"/>
        <v>3.2240159999999998</v>
      </c>
      <c r="G27" s="38">
        <f t="shared" si="6"/>
        <v>6.56</v>
      </c>
      <c r="H27" s="38">
        <f t="shared" si="6"/>
        <v>4.58</v>
      </c>
      <c r="I27" s="38">
        <f t="shared" si="6"/>
        <v>2.92</v>
      </c>
      <c r="J27" s="38">
        <f t="shared" si="6"/>
        <v>1.16</v>
      </c>
      <c r="K27" s="38">
        <f t="shared" si="6"/>
        <v>0.74</v>
      </c>
      <c r="L27" s="38">
        <f t="shared" si="6"/>
        <v>0.44</v>
      </c>
      <c r="M27" s="38">
        <f t="shared" si="6"/>
        <v>0.41</v>
      </c>
      <c r="N27" s="38">
        <f>MIN(N7:N19)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2023-07-24T07:13:53Z</cp:lastPrinted>
  <dcterms:created xsi:type="dcterms:W3CDTF">1994-01-31T08:04:27Z</dcterms:created>
  <dcterms:modified xsi:type="dcterms:W3CDTF">2024-02-20T03:04:03Z</dcterms:modified>
  <cp:category/>
  <cp:version/>
  <cp:contentType/>
  <cp:contentStatus/>
</cp:coreProperties>
</file>