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<sst xmlns="http://schemas.openxmlformats.org/spreadsheetml/2006/main" count="29" uniqueCount="24">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</sst>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6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59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'P.93-H.05'!$N$7:$N$18</c:f>
              <c:numCache>
                <c:ptCount val="12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37.89357120000001</c:v>
                </c:pt>
              </c:numCache>
            </c:numRef>
          </c:val>
        </c:ser>
        <c:gapWidth val="100"/>
        <c:axId val="10233397"/>
        <c:axId val="24991710"/>
      </c:barChart>
      <c:lineChart>
        <c:grouping val="standard"/>
        <c:varyColors val="0"/>
        <c:ser>
          <c:idx val="1"/>
          <c:order val="1"/>
          <c:tx>
            <c:v>ค่าเฉลี่ย 93.1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'P.93-H.05'!$P$7:$P$17</c:f>
              <c:numCache>
                <c:ptCount val="11"/>
                <c:pt idx="0">
                  <c:v>93.05505600000001</c:v>
                </c:pt>
                <c:pt idx="1">
                  <c:v>93.05505600000001</c:v>
                </c:pt>
                <c:pt idx="2">
                  <c:v>93.05505600000001</c:v>
                </c:pt>
                <c:pt idx="3">
                  <c:v>93.05505600000001</c:v>
                </c:pt>
                <c:pt idx="4">
                  <c:v>93.05505600000001</c:v>
                </c:pt>
                <c:pt idx="5">
                  <c:v>93.05505600000001</c:v>
                </c:pt>
                <c:pt idx="6">
                  <c:v>93.05505600000001</c:v>
                </c:pt>
                <c:pt idx="7">
                  <c:v>93.05505600000001</c:v>
                </c:pt>
                <c:pt idx="8">
                  <c:v>93.05505600000001</c:v>
                </c:pt>
                <c:pt idx="9">
                  <c:v>93.05505600000001</c:v>
                </c:pt>
                <c:pt idx="10">
                  <c:v>93.05505600000001</c:v>
                </c:pt>
              </c:numCache>
            </c:numRef>
          </c:val>
          <c:smooth val="0"/>
        </c:ser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91710"/>
        <c:crossesAt val="0"/>
        <c:auto val="1"/>
        <c:lblOffset val="100"/>
        <c:tickLblSkip val="1"/>
        <c:noMultiLvlLbl val="0"/>
      </c:catAx>
      <c:valAx>
        <c:axId val="24991710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14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7">$N$26</f>
        <v>93.05505600000001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93.05505600000001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93.05505600000001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93.05505600000001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93.05505600000001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93.05505600000001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93.05505600000001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93.05505600000001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93.05505600000001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93.05505600000001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>SUM(B17:M17)</f>
        <v>62.82999999999999</v>
      </c>
      <c r="O17" s="36">
        <f t="shared" si="2"/>
        <v>1.9923262303399287</v>
      </c>
      <c r="P17" s="37">
        <f t="shared" si="1"/>
        <v>93.05505600000001</v>
      </c>
      <c r="Q17" s="32"/>
    </row>
    <row r="18" spans="1:17" ht="15" customHeight="1">
      <c r="A18" s="44">
        <v>2564</v>
      </c>
      <c r="B18" s="45">
        <v>1.3746240000000007</v>
      </c>
      <c r="C18" s="45">
        <v>1.387152000000001</v>
      </c>
      <c r="D18" s="45">
        <v>1.2441600000000002</v>
      </c>
      <c r="E18" s="45">
        <v>6.536419200000007</v>
      </c>
      <c r="F18" s="45">
        <v>3.2240159999999998</v>
      </c>
      <c r="G18" s="45">
        <v>10.886831999999997</v>
      </c>
      <c r="H18" s="45">
        <v>5.3676</v>
      </c>
      <c r="I18" s="45">
        <v>4.663008</v>
      </c>
      <c r="J18" s="45">
        <v>1.3167360000000008</v>
      </c>
      <c r="K18" s="45">
        <v>1.1534400000000007</v>
      </c>
      <c r="L18" s="45">
        <v>0.7395840000000001</v>
      </c>
      <c r="M18" s="45"/>
      <c r="N18" s="46">
        <f>SUM(B18:M18)</f>
        <v>37.89357120000001</v>
      </c>
      <c r="O18" s="47">
        <f t="shared" si="2"/>
        <v>1.2015972602739728</v>
      </c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MAX(B7:B17)</f>
        <v>4.1843520000000005</v>
      </c>
      <c r="C25" s="38">
        <f aca="true" t="shared" si="3" ref="C25:N25">MAX(C7:C17)</f>
        <v>17.603135999999996</v>
      </c>
      <c r="D25" s="38">
        <f t="shared" si="3"/>
        <v>13.14</v>
      </c>
      <c r="E25" s="38">
        <f t="shared" si="3"/>
        <v>21.84</v>
      </c>
      <c r="F25" s="38">
        <f t="shared" si="3"/>
        <v>35.456832</v>
      </c>
      <c r="G25" s="38">
        <f t="shared" si="3"/>
        <v>46.014048</v>
      </c>
      <c r="H25" s="38">
        <f t="shared" si="3"/>
        <v>37.73</v>
      </c>
      <c r="I25" s="38">
        <f t="shared" si="3"/>
        <v>14.51</v>
      </c>
      <c r="J25" s="38">
        <f t="shared" si="3"/>
        <v>9.66</v>
      </c>
      <c r="K25" s="38">
        <f t="shared" si="3"/>
        <v>7.89</v>
      </c>
      <c r="L25" s="38">
        <f t="shared" si="3"/>
        <v>4.051295999999993</v>
      </c>
      <c r="M25" s="38">
        <f t="shared" si="3"/>
        <v>2.910816</v>
      </c>
      <c r="N25" s="38">
        <f t="shared" si="3"/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AVERAGE(B7:B17)</f>
        <v>1.316461090909091</v>
      </c>
      <c r="C26" s="38">
        <f aca="true" t="shared" si="4" ref="C26:M26">AVERAGE(C7:C17)</f>
        <v>4.955313454545453</v>
      </c>
      <c r="D26" s="38">
        <f t="shared" si="4"/>
        <v>4.627074909090909</v>
      </c>
      <c r="E26" s="38">
        <f t="shared" si="4"/>
        <v>9.248817454545454</v>
      </c>
      <c r="F26" s="38">
        <f t="shared" si="4"/>
        <v>17.817483636363637</v>
      </c>
      <c r="G26" s="38">
        <f t="shared" si="4"/>
        <v>20.119073454545457</v>
      </c>
      <c r="H26" s="38">
        <f t="shared" si="4"/>
        <v>15.375783272727272</v>
      </c>
      <c r="I26" s="38">
        <f t="shared" si="4"/>
        <v>8.71214109090909</v>
      </c>
      <c r="J26" s="38">
        <f t="shared" si="4"/>
        <v>4.723496727272727</v>
      </c>
      <c r="K26" s="38">
        <f t="shared" si="4"/>
        <v>3.3009192727272723</v>
      </c>
      <c r="L26" s="38">
        <f t="shared" si="4"/>
        <v>1.6282458181818174</v>
      </c>
      <c r="M26" s="38">
        <f t="shared" si="4"/>
        <v>1.2302458181818179</v>
      </c>
      <c r="N26" s="38">
        <f>SUM(B26:M26)</f>
        <v>93.05505600000001</v>
      </c>
      <c r="O26" s="36">
        <f>+N26*1000000/(365*86400)</f>
        <v>2.9507564687975654</v>
      </c>
      <c r="P26" s="39"/>
      <c r="Q26" s="32"/>
    </row>
    <row r="27" spans="1:17" ht="15" customHeight="1">
      <c r="A27" s="33" t="s">
        <v>20</v>
      </c>
      <c r="B27" s="38">
        <f>MIN(B7:B17)</f>
        <v>0</v>
      </c>
      <c r="C27" s="38">
        <f aca="true" t="shared" si="5" ref="C27:N27">MIN(C7:C17)</f>
        <v>0.65</v>
      </c>
      <c r="D27" s="38">
        <f t="shared" si="5"/>
        <v>1</v>
      </c>
      <c r="E27" s="38">
        <f t="shared" si="5"/>
        <v>3.26</v>
      </c>
      <c r="F27" s="38">
        <f t="shared" si="5"/>
        <v>10.321344</v>
      </c>
      <c r="G27" s="38">
        <f t="shared" si="5"/>
        <v>6.56</v>
      </c>
      <c r="H27" s="38">
        <f t="shared" si="5"/>
        <v>4.58</v>
      </c>
      <c r="I27" s="38">
        <f t="shared" si="5"/>
        <v>2.92</v>
      </c>
      <c r="J27" s="38">
        <f t="shared" si="5"/>
        <v>1.16</v>
      </c>
      <c r="K27" s="38">
        <f t="shared" si="5"/>
        <v>0.74</v>
      </c>
      <c r="L27" s="38">
        <f t="shared" si="5"/>
        <v>0.44</v>
      </c>
      <c r="M27" s="38">
        <f t="shared" si="5"/>
        <v>0.41</v>
      </c>
      <c r="N27" s="38">
        <f t="shared" si="5"/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2022-03-16T07:45:01Z</dcterms:modified>
  <cp:category/>
  <cp:version/>
  <cp:contentType/>
  <cp:contentStatus/>
</cp:coreProperties>
</file>