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6000" windowHeight="5856" activeTab="1"/>
  </bookViews>
  <sheets>
    <sheet name="กราฟน้ำท่าP.93" sheetId="1" r:id="rId1"/>
    <sheet name="P.93-H.05" sheetId="2" r:id="rId2"/>
  </sheets>
  <definedNames>
    <definedName name="_Regression_Int" localSheetId="1" hidden="1">1</definedName>
    <definedName name="Print_Area_MI">'P.93-H.05'!$A$1:$N$6</definedName>
  </definedNames>
  <calcPr fullCalcOnLoad="1"/>
</workbook>
</file>

<file path=xl/sharedStrings.xml><?xml version="1.0" encoding="utf-8"?>
<sst xmlns="http://schemas.openxmlformats.org/spreadsheetml/2006/main" count="29" uniqueCount="24">
  <si>
    <t>ปริมาณน้ำรายเดือน - ล้านลูกบาศก์เมตร</t>
  </si>
  <si>
    <t>ปริมาณน้ำ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</si>
  <si>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</si>
  <si>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</si>
  <si>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</si>
  <si>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</si>
  <si>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</si>
  <si>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</si>
  <si>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</si>
  <si>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</si>
  <si>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</si>
  <si>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</si>
  <si>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</si>
  <si>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</si>
  <si>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</si>
  <si>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รายปี</t>
  </si>
  <si>
    <t>เฉลี่ย</t>
  </si>
  <si>
    <t>ล้าน ลบ.ม.</t>
  </si>
  <si>
    <t>ลบ.ม./วิ</t>
  </si>
  <si>
    <t>สูงสุด</t>
  </si>
  <si>
    <t>ต่ำสุด</t>
  </si>
  <si>
    <t>แม่น้ำ  :  น้ำแม่ริม(P.93)</t>
  </si>
  <si>
    <t>สถานี P.93  :  น้ำแม่ริม อ.แม่ริม จ.เชียงใหม่</t>
  </si>
  <si>
    <t xml:space="preserve"> พี้นที่รับน้ำ   411    ตร.กม. </t>
  </si>
</sst>
</file>

<file path=xl/styles.xml><?xml version="1.0" encoding="utf-8"?>
<styleSheet xmlns="http://schemas.openxmlformats.org/spreadsheetml/2006/main">
  <numFmts count="6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t#,##0_);\(t#,##0\)"/>
    <numFmt numFmtId="210" formatCode="t#,##0_);[Red]\(t#,##0\)"/>
    <numFmt numFmtId="211" formatCode="_(&quot;฿&quot;* t#,##0_);_(&quot;฿&quot;* \(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น:ทท"/>
    <numFmt numFmtId="219" formatCode="ช\.นน\ &quot;น.&quot;"/>
    <numFmt numFmtId="220" formatCode="t0.00E+00"/>
    <numFmt numFmtId="221" formatCode="&quot;฿&quot;t#,##0_);\(&quot;฿&quot;t#,##0\)"/>
    <numFmt numFmtId="222" formatCode="&quot;฿&quot;t#,##0_);[Red]\(&quot;฿&quot;t#,##0\)"/>
    <numFmt numFmtId="223" formatCode="t#,##0.00_);\(t#,##0.00\)"/>
    <numFmt numFmtId="224" formatCode="t#,##0.00_);[Red]\(t#,##0.00\)"/>
    <numFmt numFmtId="225" formatCode="&quot;฿&quot;t#,##0.00_);\(&quot;฿&quot;t#,##0.00\)"/>
    <numFmt numFmtId="226" formatCode="&quot;฿&quot;t#,##0.00_);[Red]\(&quot;฿&quot;t#,##0.00\)"/>
    <numFmt numFmtId="227" formatCode="t#\ t0/t0"/>
    <numFmt numFmtId="228" formatCode="t#\ t00/t00"/>
    <numFmt numFmtId="229" formatCode="d\ ดดดด\ bbbb"/>
    <numFmt numFmtId="230" formatCode="ว\ ดดดด\ ปปปป"/>
    <numFmt numFmtId="231" formatCode="ช:นน:ss"/>
    <numFmt numFmtId="232" formatCode="วว/ดด/ปป\ ช:นน"/>
    <numFmt numFmtId="233" formatCode="0.00_)"/>
    <numFmt numFmtId="234" formatCode="0.0_)"/>
    <numFmt numFmtId="235" formatCode="0_)"/>
    <numFmt numFmtId="236" formatCode="0.0"/>
    <numFmt numFmtId="237" formatCode="[$-409]h:mm:ss\ AM/PM"/>
    <numFmt numFmtId="238" formatCode="0.000_)"/>
    <numFmt numFmtId="239" formatCode="0.000"/>
    <numFmt numFmtId="240" formatCode="0.0000_)"/>
    <numFmt numFmtId="241" formatCode="0.00000_)"/>
    <numFmt numFmtId="242" formatCode="0.000000_)"/>
    <numFmt numFmtId="243" formatCode="0.0000000_)"/>
  </numFmts>
  <fonts count="35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8"/>
      <name val="AngsanaUPC"/>
      <family val="1"/>
    </font>
    <font>
      <b/>
      <sz val="14"/>
      <color indexed="17"/>
      <name val="TH SarabunPSK"/>
      <family val="2"/>
    </font>
    <font>
      <sz val="14"/>
      <color indexed="17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b/>
      <u val="single"/>
      <sz val="14"/>
      <name val="TH SarabunPSK"/>
      <family val="2"/>
    </font>
    <font>
      <sz val="16"/>
      <color indexed="12"/>
      <name val="TH SarabunPSK"/>
      <family val="0"/>
    </font>
    <font>
      <sz val="16"/>
      <color indexed="13"/>
      <name val="TH SarabunPSK"/>
      <family val="0"/>
    </font>
    <font>
      <sz val="13.5"/>
      <color indexed="13"/>
      <name val="TH SarabunPSK"/>
      <family val="0"/>
    </font>
    <font>
      <sz val="14"/>
      <color indexed="10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u val="single"/>
      <sz val="14"/>
      <color indexed="12"/>
      <name val="AngsanaUPC"/>
      <family val="0"/>
    </font>
    <font>
      <u val="single"/>
      <sz val="14"/>
      <color indexed="20"/>
      <name val="AngsanaUPC"/>
      <family val="0"/>
    </font>
    <font>
      <b/>
      <sz val="16"/>
      <color indexed="12"/>
      <name val="TH SarabunPSK"/>
      <family val="0"/>
    </font>
    <font>
      <b/>
      <sz val="20"/>
      <color indexed="12"/>
      <name val="TH SarabunPSK"/>
      <family val="0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23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4" borderId="0" applyNumberFormat="0" applyBorder="0" applyAlignment="0" applyProtection="0"/>
    <xf numFmtId="0" fontId="16" fillId="6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8" borderId="0" applyNumberFormat="0" applyBorder="0" applyAlignment="0" applyProtection="0"/>
    <xf numFmtId="0" fontId="16" fillId="6" borderId="0" applyNumberFormat="0" applyBorder="0" applyAlignment="0" applyProtection="0"/>
    <xf numFmtId="0" fontId="16" fillId="3" borderId="0" applyNumberFormat="0" applyBorder="0" applyAlignment="0" applyProtection="0"/>
    <xf numFmtId="233" fontId="32" fillId="0" borderId="0" applyNumberFormat="0" applyFill="0" applyBorder="0" applyAlignment="0" applyProtection="0"/>
    <xf numFmtId="233" fontId="31" fillId="0" borderId="0" applyNumberFormat="0" applyFill="0" applyBorder="0" applyAlignment="0" applyProtection="0"/>
    <xf numFmtId="0" fontId="17" fillId="11" borderId="1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12" borderId="2" applyNumberFormat="0" applyAlignment="0" applyProtection="0"/>
    <xf numFmtId="0" fontId="18" fillId="0" borderId="3" applyNumberFormat="0" applyFill="0" applyAlignment="0" applyProtection="0"/>
    <xf numFmtId="0" fontId="22" fillId="6" borderId="0" applyNumberFormat="0" applyBorder="0" applyAlignment="0" applyProtection="0"/>
    <xf numFmtId="0" fontId="23" fillId="7" borderId="1" applyNumberFormat="0" applyAlignment="0" applyProtection="0"/>
    <xf numFmtId="0" fontId="24" fillId="7" borderId="0" applyNumberFormat="0" applyBorder="0" applyAlignment="0" applyProtection="0"/>
    <xf numFmtId="9" fontId="4" fillId="0" borderId="0" applyFont="0" applyFill="0" applyBorder="0" applyAlignment="0" applyProtection="0"/>
    <xf numFmtId="0" fontId="25" fillId="0" borderId="4" applyNumberFormat="0" applyFill="0" applyAlignment="0" applyProtection="0"/>
    <xf numFmtId="0" fontId="2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27" fillId="11" borderId="5" applyNumberFormat="0" applyAlignment="0" applyProtection="0"/>
    <xf numFmtId="0" fontId="0" fillId="4" borderId="6" applyNumberFormat="0" applyFont="0" applyAlignment="0" applyProtection="0"/>
    <xf numFmtId="0" fontId="28" fillId="0" borderId="7" applyNumberFormat="0" applyFill="0" applyAlignment="0" applyProtection="0"/>
    <xf numFmtId="0" fontId="29" fillId="0" borderId="8" applyNumberFormat="0" applyFill="0" applyAlignment="0" applyProtection="0"/>
    <xf numFmtId="0" fontId="30" fillId="0" borderId="9" applyNumberFormat="0" applyFill="0" applyAlignment="0" applyProtection="0"/>
    <xf numFmtId="0" fontId="30" fillId="0" borderId="0" applyNumberFormat="0" applyFill="0" applyBorder="0" applyAlignment="0" applyProtection="0"/>
  </cellStyleXfs>
  <cellXfs count="52">
    <xf numFmtId="233" fontId="0" fillId="0" borderId="0" xfId="0" applyAlignment="1">
      <alignment/>
    </xf>
    <xf numFmtId="1" fontId="6" fillId="0" borderId="0" xfId="0" applyNumberFormat="1" applyFont="1" applyFill="1" applyAlignment="1">
      <alignment horizontal="centerContinuous"/>
    </xf>
    <xf numFmtId="2" fontId="6" fillId="0" borderId="0" xfId="0" applyNumberFormat="1" applyFont="1" applyFill="1" applyAlignment="1">
      <alignment horizontal="centerContinuous"/>
    </xf>
    <xf numFmtId="233" fontId="7" fillId="0" borderId="0" xfId="0" applyFont="1" applyFill="1" applyAlignment="1">
      <alignment horizontal="centerContinuous"/>
    </xf>
    <xf numFmtId="233" fontId="8" fillId="0" borderId="0" xfId="0" applyFont="1" applyAlignment="1">
      <alignment/>
    </xf>
    <xf numFmtId="2" fontId="6" fillId="0" borderId="0" xfId="0" applyNumberFormat="1" applyFont="1" applyFill="1" applyAlignment="1">
      <alignment/>
    </xf>
    <xf numFmtId="1" fontId="9" fillId="5" borderId="10" xfId="0" applyNumberFormat="1" applyFont="1" applyFill="1" applyBorder="1" applyAlignment="1">
      <alignment horizontal="center"/>
    </xf>
    <xf numFmtId="2" fontId="9" fillId="5" borderId="10" xfId="0" applyNumberFormat="1" applyFont="1" applyFill="1" applyBorder="1" applyAlignment="1">
      <alignment horizontal="center"/>
    </xf>
    <xf numFmtId="233" fontId="9" fillId="18" borderId="10" xfId="0" applyFont="1" applyFill="1" applyBorder="1" applyAlignment="1">
      <alignment/>
    </xf>
    <xf numFmtId="233" fontId="9" fillId="0" borderId="11" xfId="0" applyFont="1" applyFill="1" applyBorder="1" applyAlignment="1">
      <alignment horizontal="center"/>
    </xf>
    <xf numFmtId="1" fontId="9" fillId="5" borderId="12" xfId="0" applyNumberFormat="1" applyFont="1" applyFill="1" applyBorder="1" applyAlignment="1">
      <alignment horizontal="center"/>
    </xf>
    <xf numFmtId="2" fontId="9" fillId="5" borderId="12" xfId="0" applyNumberFormat="1" applyFont="1" applyFill="1" applyBorder="1" applyAlignment="1">
      <alignment horizontal="center"/>
    </xf>
    <xf numFmtId="233" fontId="9" fillId="18" borderId="12" xfId="0" applyFont="1" applyFill="1" applyBorder="1" applyAlignment="1">
      <alignment horizontal="centerContinuous"/>
    </xf>
    <xf numFmtId="233" fontId="9" fillId="0" borderId="11" xfId="0" applyFont="1" applyFill="1" applyBorder="1" applyAlignment="1">
      <alignment horizontal="centerContinuous"/>
    </xf>
    <xf numFmtId="1" fontId="9" fillId="5" borderId="13" xfId="0" applyNumberFormat="1" applyFont="1" applyFill="1" applyBorder="1" applyAlignment="1">
      <alignment horizontal="center"/>
    </xf>
    <xf numFmtId="2" fontId="9" fillId="5" borderId="13" xfId="0" applyNumberFormat="1" applyFont="1" applyFill="1" applyBorder="1" applyAlignment="1">
      <alignment horizontal="center"/>
    </xf>
    <xf numFmtId="233" fontId="9" fillId="18" borderId="13" xfId="0" applyFont="1" applyFill="1" applyBorder="1" applyAlignment="1">
      <alignment horizontal="centerContinuous"/>
    </xf>
    <xf numFmtId="2" fontId="9" fillId="0" borderId="11" xfId="0" applyNumberFormat="1" applyFont="1" applyFill="1" applyBorder="1" applyAlignment="1">
      <alignment horizontal="center"/>
    </xf>
    <xf numFmtId="1" fontId="8" fillId="0" borderId="14" xfId="0" applyNumberFormat="1" applyFont="1" applyBorder="1" applyAlignment="1" applyProtection="1">
      <alignment horizontal="center"/>
      <protection/>
    </xf>
    <xf numFmtId="2" fontId="8" fillId="0" borderId="14" xfId="0" applyNumberFormat="1" applyFont="1" applyBorder="1" applyAlignment="1" applyProtection="1">
      <alignment/>
      <protection/>
    </xf>
    <xf numFmtId="2" fontId="8" fillId="0" borderId="14" xfId="0" applyNumberFormat="1" applyFont="1" applyBorder="1" applyAlignment="1" applyProtection="1">
      <alignment horizontal="right"/>
      <protection/>
    </xf>
    <xf numFmtId="233" fontId="8" fillId="0" borderId="14" xfId="0" applyFont="1" applyBorder="1" applyAlignment="1">
      <alignment/>
    </xf>
    <xf numFmtId="1" fontId="8" fillId="0" borderId="0" xfId="0" applyNumberFormat="1" applyFont="1" applyBorder="1" applyAlignment="1" applyProtection="1">
      <alignment horizontal="center"/>
      <protection/>
    </xf>
    <xf numFmtId="2" fontId="8" fillId="0" borderId="0" xfId="0" applyNumberFormat="1" applyFont="1" applyBorder="1" applyAlignment="1" applyProtection="1">
      <alignment/>
      <protection/>
    </xf>
    <xf numFmtId="1" fontId="8" fillId="0" borderId="0" xfId="0" applyNumberFormat="1" applyFont="1" applyBorder="1" applyAlignment="1">
      <alignment/>
    </xf>
    <xf numFmtId="236" fontId="8" fillId="0" borderId="0" xfId="0" applyNumberFormat="1" applyFont="1" applyBorder="1" applyAlignment="1">
      <alignment/>
    </xf>
    <xf numFmtId="236" fontId="10" fillId="0" borderId="0" xfId="0" applyNumberFormat="1" applyFont="1" applyBorder="1" applyAlignment="1">
      <alignment/>
    </xf>
    <xf numFmtId="233" fontId="8" fillId="0" borderId="0" xfId="0" applyFont="1" applyBorder="1" applyAlignment="1">
      <alignment/>
    </xf>
    <xf numFmtId="236" fontId="8" fillId="0" borderId="0" xfId="0" applyNumberFormat="1" applyFont="1" applyBorder="1" applyAlignment="1">
      <alignment horizontal="right"/>
    </xf>
    <xf numFmtId="1" fontId="8" fillId="0" borderId="0" xfId="0" applyNumberFormat="1" applyFont="1" applyAlignment="1">
      <alignment/>
    </xf>
    <xf numFmtId="233" fontId="8" fillId="0" borderId="0" xfId="0" applyFont="1" applyAlignment="1">
      <alignment horizontal="center"/>
    </xf>
    <xf numFmtId="1" fontId="8" fillId="5" borderId="15" xfId="0" applyNumberFormat="1" applyFont="1" applyFill="1" applyBorder="1" applyAlignment="1" applyProtection="1">
      <alignment horizontal="center" vertical="center"/>
      <protection/>
    </xf>
    <xf numFmtId="233" fontId="8" fillId="0" borderId="0" xfId="0" applyFont="1" applyAlignment="1">
      <alignment horizontal="center" vertical="center"/>
    </xf>
    <xf numFmtId="1" fontId="8" fillId="7" borderId="15" xfId="0" applyNumberFormat="1" applyFont="1" applyFill="1" applyBorder="1" applyAlignment="1" applyProtection="1">
      <alignment horizontal="center" vertical="center"/>
      <protection/>
    </xf>
    <xf numFmtId="236" fontId="8" fillId="19" borderId="16" xfId="0" applyNumberFormat="1" applyFont="1" applyFill="1" applyBorder="1" applyAlignment="1" applyProtection="1">
      <alignment horizontal="center" vertical="center"/>
      <protection/>
    </xf>
    <xf numFmtId="236" fontId="8" fillId="5" borderId="16" xfId="0" applyNumberFormat="1" applyFont="1" applyFill="1" applyBorder="1" applyAlignment="1" applyProtection="1">
      <alignment horizontal="center" vertical="center"/>
      <protection/>
    </xf>
    <xf numFmtId="236" fontId="8" fillId="7" borderId="17" xfId="0" applyNumberFormat="1" applyFont="1" applyFill="1" applyBorder="1" applyAlignment="1">
      <alignment horizontal="center" vertical="center"/>
    </xf>
    <xf numFmtId="236" fontId="8" fillId="0" borderId="18" xfId="0" applyNumberFormat="1" applyFont="1" applyFill="1" applyBorder="1" applyAlignment="1" applyProtection="1">
      <alignment horizontal="center" vertical="center"/>
      <protection/>
    </xf>
    <xf numFmtId="236" fontId="8" fillId="7" borderId="16" xfId="0" applyNumberFormat="1" applyFont="1" applyFill="1" applyBorder="1" applyAlignment="1" applyProtection="1">
      <alignment horizontal="center" vertical="center"/>
      <protection/>
    </xf>
    <xf numFmtId="236" fontId="8" fillId="0" borderId="0" xfId="0" applyNumberFormat="1" applyFont="1" applyAlignment="1">
      <alignment horizontal="center" vertical="center"/>
    </xf>
    <xf numFmtId="236" fontId="8" fillId="19" borderId="18" xfId="0" applyNumberFormat="1" applyFont="1" applyFill="1" applyBorder="1" applyAlignment="1" applyProtection="1">
      <alignment vertical="center"/>
      <protection/>
    </xf>
    <xf numFmtId="236" fontId="8" fillId="19" borderId="0" xfId="0" applyNumberFormat="1" applyFont="1" applyFill="1" applyBorder="1" applyAlignment="1" applyProtection="1">
      <alignment vertical="center"/>
      <protection/>
    </xf>
    <xf numFmtId="236" fontId="8" fillId="19" borderId="19" xfId="0" applyNumberFormat="1" applyFont="1" applyFill="1" applyBorder="1" applyAlignment="1" applyProtection="1">
      <alignment vertical="center"/>
      <protection/>
    </xf>
    <xf numFmtId="238" fontId="8" fillId="0" borderId="0" xfId="0" applyNumberFormat="1" applyFont="1" applyAlignment="1">
      <alignment/>
    </xf>
    <xf numFmtId="1" fontId="14" fillId="5" borderId="15" xfId="0" applyNumberFormat="1" applyFont="1" applyFill="1" applyBorder="1" applyAlignment="1" applyProtection="1">
      <alignment horizontal="center" vertical="center"/>
      <protection/>
    </xf>
    <xf numFmtId="236" fontId="14" fillId="19" borderId="16" xfId="0" applyNumberFormat="1" applyFont="1" applyFill="1" applyBorder="1" applyAlignment="1" applyProtection="1">
      <alignment horizontal="center" vertical="center"/>
      <protection/>
    </xf>
    <xf numFmtId="236" fontId="14" fillId="5" borderId="16" xfId="0" applyNumberFormat="1" applyFont="1" applyFill="1" applyBorder="1" applyAlignment="1" applyProtection="1">
      <alignment horizontal="center" vertical="center"/>
      <protection/>
    </xf>
    <xf numFmtId="236" fontId="14" fillId="7" borderId="17" xfId="0" applyNumberFormat="1" applyFont="1" applyFill="1" applyBorder="1" applyAlignment="1">
      <alignment horizontal="center" vertical="center"/>
    </xf>
    <xf numFmtId="1" fontId="6" fillId="0" borderId="0" xfId="0" applyNumberFormat="1" applyFont="1" applyFill="1" applyAlignment="1" applyProtection="1">
      <alignment horizontal="center"/>
      <protection/>
    </xf>
    <xf numFmtId="2" fontId="6" fillId="0" borderId="20" xfId="0" applyNumberFormat="1" applyFont="1" applyFill="1" applyBorder="1" applyAlignment="1" applyProtection="1">
      <alignment horizontal="center"/>
      <protection/>
    </xf>
    <xf numFmtId="1" fontId="6" fillId="0" borderId="20" xfId="0" applyNumberFormat="1" applyFont="1" applyFill="1" applyBorder="1" applyAlignment="1" applyProtection="1">
      <alignment horizontal="center"/>
      <protection/>
    </xf>
    <xf numFmtId="1" fontId="8" fillId="0" borderId="0" xfId="0" applyNumberFormat="1" applyFont="1" applyBorder="1" applyAlignment="1" applyProtection="1">
      <alignment horizontal="left"/>
      <protection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กราฟปริมาณน้ำท่ารายปี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P.93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น้ำแม่ริม บ้านสลวงนอก อ.แม่ริม จ.เชียงใหม่</a:t>
            </a:r>
          </a:p>
        </c:rich>
      </c:tx>
      <c:layout>
        <c:manualLayout>
          <c:xMode val="factor"/>
          <c:yMode val="factor"/>
          <c:x val="0.005"/>
          <c:y val="-0.0095"/>
        </c:manualLayout>
      </c:layout>
      <c:spPr>
        <a:solidFill>
          <a:srgbClr val="C0C0FF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525"/>
          <c:y val="0.18425"/>
          <c:w val="0.871"/>
          <c:h val="0.701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solidFill>
              <a:srgbClr val="69FFFF"/>
            </a:solidFill>
            <a:ln w="127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9"/>
            <c:invertIfNegative val="0"/>
            <c:spPr>
              <a:solidFill>
                <a:srgbClr val="FF0000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delete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'P.93-H.05'!$A$7:$A$16</c:f>
              <c:numCache>
                <c:ptCount val="10"/>
                <c:pt idx="0">
                  <c:v>2553</c:v>
                </c:pt>
                <c:pt idx="1">
                  <c:v>2554</c:v>
                </c:pt>
                <c:pt idx="2">
                  <c:v>2555</c:v>
                </c:pt>
                <c:pt idx="3">
                  <c:v>2556</c:v>
                </c:pt>
                <c:pt idx="4">
                  <c:v>2557</c:v>
                </c:pt>
                <c:pt idx="5">
                  <c:v>2558</c:v>
                </c:pt>
                <c:pt idx="6">
                  <c:v>2559</c:v>
                </c:pt>
                <c:pt idx="7">
                  <c:v>2560</c:v>
                </c:pt>
                <c:pt idx="8">
                  <c:v>2561</c:v>
                </c:pt>
                <c:pt idx="9">
                  <c:v>2562</c:v>
                </c:pt>
              </c:numCache>
            </c:numRef>
          </c:cat>
          <c:val>
            <c:numRef>
              <c:f>'P.93-H.05'!$N$7:$N$16</c:f>
              <c:numCache>
                <c:ptCount val="10"/>
                <c:pt idx="0">
                  <c:v>80.52912000000002</c:v>
                </c:pt>
                <c:pt idx="1">
                  <c:v>186.00710399999994</c:v>
                </c:pt>
                <c:pt idx="2">
                  <c:v>93.60576000000003</c:v>
                </c:pt>
                <c:pt idx="3">
                  <c:v>86.860512</c:v>
                </c:pt>
                <c:pt idx="4">
                  <c:v>66.81312000000001</c:v>
                </c:pt>
                <c:pt idx="5">
                  <c:v>38.32</c:v>
                </c:pt>
                <c:pt idx="6">
                  <c:v>60.660000000000004</c:v>
                </c:pt>
                <c:pt idx="7">
                  <c:v>142.24999999999997</c:v>
                </c:pt>
                <c:pt idx="8">
                  <c:v>151.04</c:v>
                </c:pt>
                <c:pt idx="9">
                  <c:v>65.5</c:v>
                </c:pt>
              </c:numCache>
            </c:numRef>
          </c:val>
        </c:ser>
        <c:gapWidth val="100"/>
        <c:axId val="51367216"/>
        <c:axId val="13254257"/>
      </c:barChart>
      <c:lineChart>
        <c:grouping val="standard"/>
        <c:varyColors val="0"/>
        <c:ser>
          <c:idx val="1"/>
          <c:order val="1"/>
          <c:tx>
            <c:v>ค่าเฉลี่ย 100.7 ล้าน ลบ.ม.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'P.93-H.05'!$A$7:$A$15</c:f>
              <c:numCache>
                <c:ptCount val="9"/>
                <c:pt idx="0">
                  <c:v>2553</c:v>
                </c:pt>
                <c:pt idx="1">
                  <c:v>2554</c:v>
                </c:pt>
                <c:pt idx="2">
                  <c:v>2555</c:v>
                </c:pt>
                <c:pt idx="3">
                  <c:v>2556</c:v>
                </c:pt>
                <c:pt idx="4">
                  <c:v>2557</c:v>
                </c:pt>
                <c:pt idx="5">
                  <c:v>2558</c:v>
                </c:pt>
                <c:pt idx="6">
                  <c:v>2559</c:v>
                </c:pt>
                <c:pt idx="7">
                  <c:v>2560</c:v>
                </c:pt>
                <c:pt idx="8">
                  <c:v>2561</c:v>
                </c:pt>
              </c:numCache>
            </c:numRef>
          </c:cat>
          <c:val>
            <c:numRef>
              <c:f>'P.93-H.05'!$P$7:$P$15</c:f>
              <c:numCache>
                <c:ptCount val="9"/>
                <c:pt idx="0">
                  <c:v>100.67</c:v>
                </c:pt>
                <c:pt idx="1">
                  <c:v>100.67</c:v>
                </c:pt>
                <c:pt idx="2">
                  <c:v>100.67</c:v>
                </c:pt>
                <c:pt idx="3">
                  <c:v>100.67</c:v>
                </c:pt>
                <c:pt idx="4">
                  <c:v>100.67</c:v>
                </c:pt>
                <c:pt idx="5">
                  <c:v>100.67</c:v>
                </c:pt>
                <c:pt idx="6">
                  <c:v>100.67</c:v>
                </c:pt>
                <c:pt idx="7">
                  <c:v>100.67</c:v>
                </c:pt>
                <c:pt idx="8">
                  <c:v>100.67</c:v>
                </c:pt>
              </c:numCache>
            </c:numRef>
          </c:val>
          <c:smooth val="0"/>
        </c:ser>
        <c:axId val="51367216"/>
        <c:axId val="13254257"/>
      </c:lineChart>
      <c:catAx>
        <c:axId val="513672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13254257"/>
        <c:crossesAt val="0"/>
        <c:auto val="1"/>
        <c:lblOffset val="100"/>
        <c:tickLblSkip val="1"/>
        <c:noMultiLvlLbl val="0"/>
      </c:catAx>
      <c:valAx>
        <c:axId val="13254257"/>
        <c:scaling>
          <c:orientation val="minMax"/>
          <c:max val="24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095"/>
              <c:y val="0.006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367216"/>
        <c:crossesAt val="1"/>
        <c:crossBetween val="between"/>
        <c:dispUnits/>
        <c:majorUnit val="40"/>
        <c:minorUnit val="10"/>
      </c:valAx>
      <c:spPr>
        <a:solidFill>
          <a:srgbClr val="80808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96"/>
          <c:y val="0.87825"/>
          <c:w val="0.831"/>
          <c:h val="0.08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350" b="0" i="0" u="none" baseline="0">
              <a:solidFill>
                <a:srgbClr val="FFFF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Chart 1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R70"/>
  <sheetViews>
    <sheetView showGridLines="0" tabSelected="1" zoomScalePageLayoutView="0" workbookViewId="0" topLeftCell="A10">
      <selection activeCell="R19" sqref="R19"/>
    </sheetView>
  </sheetViews>
  <sheetFormatPr defaultColWidth="9.83203125" defaultRowHeight="21"/>
  <cols>
    <col min="1" max="1" width="6.83203125" style="4" customWidth="1"/>
    <col min="2" max="13" width="7.33203125" style="4" customWidth="1"/>
    <col min="14" max="14" width="7.33203125" style="30" customWidth="1"/>
    <col min="15" max="17" width="7.33203125" style="4" customWidth="1"/>
    <col min="18" max="16384" width="9.83203125" style="4" customWidth="1"/>
  </cols>
  <sheetData>
    <row r="1" spans="1:15" ht="32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5" ht="26.25" customHeight="1">
      <c r="A2" s="48" t="s">
        <v>22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</row>
    <row r="3" spans="1:15" ht="26.25" customHeight="1">
      <c r="A3" s="50" t="s">
        <v>21</v>
      </c>
      <c r="B3" s="50"/>
      <c r="C3" s="50"/>
      <c r="D3" s="50"/>
      <c r="E3" s="5"/>
      <c r="F3" s="5"/>
      <c r="G3" s="5"/>
      <c r="H3" s="5"/>
      <c r="I3" s="5"/>
      <c r="J3" s="5"/>
      <c r="K3" s="5"/>
      <c r="L3" s="49" t="s">
        <v>23</v>
      </c>
      <c r="M3" s="49"/>
      <c r="N3" s="49"/>
      <c r="O3" s="49"/>
    </row>
    <row r="4" spans="1:16" ht="18" customHeight="1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 t="s">
        <v>1</v>
      </c>
      <c r="O4" s="8" t="s">
        <v>1</v>
      </c>
      <c r="P4" s="9" t="s">
        <v>1</v>
      </c>
    </row>
    <row r="5" spans="1:16" ht="18" customHeight="1">
      <c r="A5" s="10" t="s">
        <v>2</v>
      </c>
      <c r="B5" s="11" t="s">
        <v>3</v>
      </c>
      <c r="C5" s="11" t="s">
        <v>4</v>
      </c>
      <c r="D5" s="11" t="s">
        <v>5</v>
      </c>
      <c r="E5" s="11" t="s">
        <v>6</v>
      </c>
      <c r="F5" s="11" t="s">
        <v>7</v>
      </c>
      <c r="G5" s="11" t="s">
        <v>8</v>
      </c>
      <c r="H5" s="11" t="s">
        <v>9</v>
      </c>
      <c r="I5" s="11" t="s">
        <v>10</v>
      </c>
      <c r="J5" s="11" t="s">
        <v>11</v>
      </c>
      <c r="K5" s="11" t="s">
        <v>12</v>
      </c>
      <c r="L5" s="11" t="s">
        <v>13</v>
      </c>
      <c r="M5" s="11" t="s">
        <v>14</v>
      </c>
      <c r="N5" s="11" t="s">
        <v>15</v>
      </c>
      <c r="O5" s="12" t="s">
        <v>16</v>
      </c>
      <c r="P5" s="13" t="s">
        <v>16</v>
      </c>
    </row>
    <row r="6" spans="1:16" ht="18" customHeight="1">
      <c r="A6" s="14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 t="s">
        <v>17</v>
      </c>
      <c r="O6" s="16" t="s">
        <v>18</v>
      </c>
      <c r="P6" s="17" t="s">
        <v>17</v>
      </c>
    </row>
    <row r="7" spans="1:18" ht="15" customHeight="1">
      <c r="A7" s="31">
        <v>2553</v>
      </c>
      <c r="B7" s="34">
        <v>0.6696000000000001</v>
      </c>
      <c r="C7" s="34">
        <v>1.02816</v>
      </c>
      <c r="D7" s="34">
        <v>2.055456</v>
      </c>
      <c r="E7" s="34">
        <v>7.261056</v>
      </c>
      <c r="F7" s="34">
        <v>17.39664</v>
      </c>
      <c r="G7" s="34">
        <v>20.761920000000003</v>
      </c>
      <c r="H7" s="34">
        <v>13.206240000000001</v>
      </c>
      <c r="I7" s="34">
        <v>7.350048</v>
      </c>
      <c r="J7" s="34">
        <v>4.230144000000002</v>
      </c>
      <c r="K7" s="34">
        <v>2.8477440000000014</v>
      </c>
      <c r="L7" s="34">
        <v>1.4152319999999994</v>
      </c>
      <c r="M7" s="34">
        <v>2.30688</v>
      </c>
      <c r="N7" s="35">
        <f aca="true" t="shared" si="0" ref="N7:N14">SUM(B7:M7)</f>
        <v>80.52912000000002</v>
      </c>
      <c r="O7" s="36">
        <f aca="true" t="shared" si="1" ref="O7:O16">+N7*0.0317097</f>
        <v>2.5535542364640005</v>
      </c>
      <c r="P7" s="37">
        <f aca="true" t="shared" si="2" ref="P7:P15">$N$41</f>
        <v>100.67</v>
      </c>
      <c r="Q7" s="32"/>
      <c r="R7" s="43"/>
    </row>
    <row r="8" spans="1:17" ht="15" customHeight="1">
      <c r="A8" s="31">
        <v>2554</v>
      </c>
      <c r="B8" s="34">
        <v>2.3794560000000002</v>
      </c>
      <c r="C8" s="34">
        <v>17.603135999999996</v>
      </c>
      <c r="D8" s="34">
        <v>12.113279999999996</v>
      </c>
      <c r="E8" s="34">
        <v>11.218175999999996</v>
      </c>
      <c r="F8" s="34">
        <v>35.456832</v>
      </c>
      <c r="G8" s="34">
        <v>46.014048</v>
      </c>
      <c r="H8" s="34">
        <v>26.395200000000003</v>
      </c>
      <c r="I8" s="34">
        <v>12.872735999999998</v>
      </c>
      <c r="J8" s="34">
        <v>8.348832</v>
      </c>
      <c r="K8" s="34">
        <v>6.643295999999999</v>
      </c>
      <c r="L8" s="34">
        <v>4.051295999999993</v>
      </c>
      <c r="M8" s="34">
        <v>2.910816</v>
      </c>
      <c r="N8" s="35">
        <f t="shared" si="0"/>
        <v>186.00710399999994</v>
      </c>
      <c r="O8" s="36">
        <f t="shared" si="1"/>
        <v>5.898229465708798</v>
      </c>
      <c r="P8" s="37">
        <f t="shared" si="2"/>
        <v>100.67</v>
      </c>
      <c r="Q8" s="32"/>
    </row>
    <row r="9" spans="1:17" ht="15" customHeight="1">
      <c r="A9" s="31">
        <v>2555</v>
      </c>
      <c r="B9" s="34">
        <v>4.1843520000000005</v>
      </c>
      <c r="C9" s="34">
        <v>7.0528319999999995</v>
      </c>
      <c r="D9" s="34">
        <v>4.783104000000001</v>
      </c>
      <c r="E9" s="34">
        <v>7.129728</v>
      </c>
      <c r="F9" s="34">
        <v>10.321344</v>
      </c>
      <c r="G9" s="34">
        <v>24.6888</v>
      </c>
      <c r="H9" s="34">
        <v>11.311488000000002</v>
      </c>
      <c r="I9" s="34">
        <v>8.940672000000003</v>
      </c>
      <c r="J9" s="34">
        <v>6.610464000000004</v>
      </c>
      <c r="K9" s="34">
        <v>3.7056959999999997</v>
      </c>
      <c r="L9" s="34">
        <v>2.7993600000000005</v>
      </c>
      <c r="M9" s="34">
        <v>2.0779199999999998</v>
      </c>
      <c r="N9" s="35">
        <f t="shared" si="0"/>
        <v>93.60576000000003</v>
      </c>
      <c r="O9" s="36">
        <f t="shared" si="1"/>
        <v>2.968210567872001</v>
      </c>
      <c r="P9" s="37">
        <f t="shared" si="2"/>
        <v>100.67</v>
      </c>
      <c r="Q9" s="32"/>
    </row>
    <row r="10" spans="1:17" ht="15" customHeight="1">
      <c r="A10" s="31">
        <v>2556</v>
      </c>
      <c r="B10" s="34">
        <v>0.867456</v>
      </c>
      <c r="C10" s="34">
        <v>2.0684160000000005</v>
      </c>
      <c r="D10" s="34">
        <v>2.604096</v>
      </c>
      <c r="E10" s="34">
        <v>6.720192000000001</v>
      </c>
      <c r="F10" s="34">
        <v>17.601407999999996</v>
      </c>
      <c r="G10" s="34">
        <v>15.168384000000001</v>
      </c>
      <c r="H10" s="34">
        <v>20.141568000000003</v>
      </c>
      <c r="I10" s="34">
        <v>9.942048000000002</v>
      </c>
      <c r="J10" s="34">
        <v>6.16032</v>
      </c>
      <c r="K10" s="34">
        <v>3.217536000000001</v>
      </c>
      <c r="L10" s="34">
        <v>1.5154559999999995</v>
      </c>
      <c r="M10" s="34">
        <v>0.8536320000000001</v>
      </c>
      <c r="N10" s="35">
        <f t="shared" si="0"/>
        <v>86.860512</v>
      </c>
      <c r="O10" s="36">
        <f t="shared" si="1"/>
        <v>2.7543207773664</v>
      </c>
      <c r="P10" s="37">
        <f t="shared" si="2"/>
        <v>100.67</v>
      </c>
      <c r="Q10" s="32"/>
    </row>
    <row r="11" spans="1:17" ht="15" customHeight="1">
      <c r="A11" s="31">
        <v>2557</v>
      </c>
      <c r="B11" s="34">
        <v>0.7102080000000002</v>
      </c>
      <c r="C11" s="34">
        <v>1.715904000000001</v>
      </c>
      <c r="D11" s="34">
        <v>4.161888000000002</v>
      </c>
      <c r="E11" s="34">
        <v>6.20784</v>
      </c>
      <c r="F11" s="34">
        <v>18.156096</v>
      </c>
      <c r="G11" s="34">
        <v>15.706656000000002</v>
      </c>
      <c r="H11" s="34">
        <v>6.549120000000001</v>
      </c>
      <c r="I11" s="34">
        <v>5.838048</v>
      </c>
      <c r="J11" s="34">
        <v>2.4287039999999993</v>
      </c>
      <c r="K11" s="34">
        <v>3.0758400000000004</v>
      </c>
      <c r="L11" s="34">
        <v>1.1793600000000006</v>
      </c>
      <c r="M11" s="34">
        <v>1.0834559999999998</v>
      </c>
      <c r="N11" s="35">
        <f t="shared" si="0"/>
        <v>66.81312000000001</v>
      </c>
      <c r="O11" s="36">
        <f t="shared" si="1"/>
        <v>2.1186239912640006</v>
      </c>
      <c r="P11" s="37">
        <f t="shared" si="2"/>
        <v>100.67</v>
      </c>
      <c r="Q11" s="32"/>
    </row>
    <row r="12" spans="1:17" ht="15" customHeight="1">
      <c r="A12" s="31">
        <v>2558</v>
      </c>
      <c r="B12" s="34">
        <v>1.54</v>
      </c>
      <c r="C12" s="34">
        <v>1.86</v>
      </c>
      <c r="D12" s="34">
        <v>1.2</v>
      </c>
      <c r="E12" s="34">
        <v>3.36</v>
      </c>
      <c r="F12" s="34">
        <v>11.5</v>
      </c>
      <c r="G12" s="34">
        <v>6.56</v>
      </c>
      <c r="H12" s="34">
        <v>4.58</v>
      </c>
      <c r="I12" s="34">
        <v>2.92</v>
      </c>
      <c r="J12" s="34">
        <v>1.81</v>
      </c>
      <c r="K12" s="34">
        <v>1.33</v>
      </c>
      <c r="L12" s="34">
        <v>0.91</v>
      </c>
      <c r="M12" s="34">
        <v>0.75</v>
      </c>
      <c r="N12" s="35">
        <f t="shared" si="0"/>
        <v>38.32</v>
      </c>
      <c r="O12" s="36">
        <f t="shared" si="1"/>
        <v>1.215115704</v>
      </c>
      <c r="P12" s="37">
        <f t="shared" si="2"/>
        <v>100.67</v>
      </c>
      <c r="Q12" s="32"/>
    </row>
    <row r="13" spans="1:17" ht="15" customHeight="1">
      <c r="A13" s="31">
        <v>2559</v>
      </c>
      <c r="B13" s="34">
        <v>0</v>
      </c>
      <c r="C13" s="34">
        <v>0.65</v>
      </c>
      <c r="D13" s="34">
        <v>2.78</v>
      </c>
      <c r="E13" s="40">
        <v>9.99</v>
      </c>
      <c r="F13" s="41">
        <v>13.14</v>
      </c>
      <c r="G13" s="41">
        <v>12.83</v>
      </c>
      <c r="H13" s="41">
        <v>7.46</v>
      </c>
      <c r="I13" s="41">
        <v>8.92</v>
      </c>
      <c r="J13" s="42">
        <v>2.13</v>
      </c>
      <c r="K13" s="34">
        <v>1.45</v>
      </c>
      <c r="L13" s="34">
        <v>0.69</v>
      </c>
      <c r="M13" s="34">
        <v>0.62</v>
      </c>
      <c r="N13" s="35">
        <f t="shared" si="0"/>
        <v>60.660000000000004</v>
      </c>
      <c r="O13" s="36">
        <f t="shared" si="1"/>
        <v>1.9235104020000002</v>
      </c>
      <c r="P13" s="37">
        <f t="shared" si="2"/>
        <v>100.67</v>
      </c>
      <c r="Q13" s="32"/>
    </row>
    <row r="14" spans="1:17" ht="15" customHeight="1">
      <c r="A14" s="31">
        <v>2560</v>
      </c>
      <c r="B14" s="34">
        <v>0.29</v>
      </c>
      <c r="C14" s="34">
        <v>6.37</v>
      </c>
      <c r="D14" s="34">
        <v>4.21</v>
      </c>
      <c r="E14" s="34">
        <v>21.84</v>
      </c>
      <c r="F14" s="34">
        <v>17.22</v>
      </c>
      <c r="G14" s="34">
        <v>26.34</v>
      </c>
      <c r="H14" s="34">
        <v>37.73</v>
      </c>
      <c r="I14" s="34">
        <v>14.51</v>
      </c>
      <c r="J14" s="34">
        <v>7.96</v>
      </c>
      <c r="K14" s="34">
        <v>4.54</v>
      </c>
      <c r="L14" s="34">
        <v>0.79</v>
      </c>
      <c r="M14" s="34">
        <v>0.45</v>
      </c>
      <c r="N14" s="35">
        <f t="shared" si="0"/>
        <v>142.24999999999997</v>
      </c>
      <c r="O14" s="36">
        <f t="shared" si="1"/>
        <v>4.5107048249999995</v>
      </c>
      <c r="P14" s="37">
        <f t="shared" si="2"/>
        <v>100.67</v>
      </c>
      <c r="Q14" s="32"/>
    </row>
    <row r="15" spans="1:17" ht="15" customHeight="1">
      <c r="A15" s="31">
        <v>2561</v>
      </c>
      <c r="B15" s="34">
        <v>2.45</v>
      </c>
      <c r="C15" s="34">
        <v>10.26</v>
      </c>
      <c r="D15" s="34">
        <v>13.14</v>
      </c>
      <c r="E15" s="34">
        <v>17.77</v>
      </c>
      <c r="F15" s="34">
        <v>22.59</v>
      </c>
      <c r="G15" s="34">
        <v>22.03</v>
      </c>
      <c r="H15" s="34">
        <v>26.47</v>
      </c>
      <c r="I15" s="34">
        <v>14</v>
      </c>
      <c r="J15" s="34">
        <v>9.66</v>
      </c>
      <c r="K15" s="34">
        <v>7.89</v>
      </c>
      <c r="L15" s="34">
        <v>3.33</v>
      </c>
      <c r="M15" s="34">
        <v>1.45</v>
      </c>
      <c r="N15" s="35">
        <f>SUM(B15:M15)</f>
        <v>151.04</v>
      </c>
      <c r="O15" s="36">
        <f t="shared" si="1"/>
        <v>4.789433088</v>
      </c>
      <c r="P15" s="37">
        <f t="shared" si="2"/>
        <v>100.67</v>
      </c>
      <c r="Q15" s="32"/>
    </row>
    <row r="16" spans="1:17" ht="15" customHeight="1">
      <c r="A16" s="44">
        <v>2562</v>
      </c>
      <c r="B16" s="45">
        <v>0.5</v>
      </c>
      <c r="C16" s="45">
        <v>2.1</v>
      </c>
      <c r="D16" s="45">
        <v>3.7</v>
      </c>
      <c r="E16" s="45">
        <v>3.9</v>
      </c>
      <c r="F16" s="45">
        <v>17.4</v>
      </c>
      <c r="G16" s="45">
        <v>17.9</v>
      </c>
      <c r="H16" s="45">
        <v>10.8</v>
      </c>
      <c r="I16" s="45">
        <v>7.9</v>
      </c>
      <c r="J16" s="45">
        <v>1.3</v>
      </c>
      <c r="K16" s="45">
        <v>0.6</v>
      </c>
      <c r="L16" s="45">
        <v>0.3</v>
      </c>
      <c r="M16" s="45">
        <v>0.3</v>
      </c>
      <c r="N16" s="46">
        <f>SUM(B16:M16)</f>
        <v>66.69999999999999</v>
      </c>
      <c r="O16" s="47">
        <f t="shared" si="1"/>
        <v>2.1150369899999997</v>
      </c>
      <c r="P16" s="37"/>
      <c r="Q16" s="32"/>
    </row>
    <row r="17" spans="1:17" ht="15" customHeight="1">
      <c r="A17" s="31">
        <v>2563</v>
      </c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5"/>
      <c r="O17" s="36"/>
      <c r="P17" s="37"/>
      <c r="Q17" s="32"/>
    </row>
    <row r="18" spans="1:17" ht="15" customHeight="1">
      <c r="A18" s="31">
        <v>2564</v>
      </c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5"/>
      <c r="O18" s="36"/>
      <c r="P18" s="37"/>
      <c r="Q18" s="32"/>
    </row>
    <row r="19" spans="1:17" ht="15" customHeight="1">
      <c r="A19" s="31">
        <v>2565</v>
      </c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5"/>
      <c r="O19" s="36"/>
      <c r="P19" s="37"/>
      <c r="Q19" s="32"/>
    </row>
    <row r="20" spans="1:17" ht="15" customHeight="1">
      <c r="A20" s="31">
        <v>2566</v>
      </c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5"/>
      <c r="O20" s="36"/>
      <c r="P20" s="37"/>
      <c r="Q20" s="32"/>
    </row>
    <row r="21" spans="1:17" ht="15" customHeight="1">
      <c r="A21" s="31">
        <v>2567</v>
      </c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5"/>
      <c r="O21" s="36"/>
      <c r="P21" s="37"/>
      <c r="Q21" s="32"/>
    </row>
    <row r="22" spans="1:17" ht="15" customHeight="1">
      <c r="A22" s="31">
        <v>2568</v>
      </c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5"/>
      <c r="O22" s="36"/>
      <c r="P22" s="37"/>
      <c r="Q22" s="32"/>
    </row>
    <row r="23" spans="1:17" ht="15" customHeight="1">
      <c r="A23" s="31">
        <v>2569</v>
      </c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5"/>
      <c r="O23" s="36"/>
      <c r="P23" s="37"/>
      <c r="Q23" s="32"/>
    </row>
    <row r="24" spans="1:17" ht="15" customHeight="1">
      <c r="A24" s="31">
        <v>2570</v>
      </c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5"/>
      <c r="O24" s="36"/>
      <c r="P24" s="37"/>
      <c r="Q24" s="32"/>
    </row>
    <row r="25" spans="1:17" ht="15" customHeight="1">
      <c r="A25" s="31">
        <v>2571</v>
      </c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5"/>
      <c r="O25" s="36"/>
      <c r="P25" s="37"/>
      <c r="Q25" s="32"/>
    </row>
    <row r="26" spans="1:17" ht="15" customHeight="1">
      <c r="A26" s="31">
        <v>2572</v>
      </c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5"/>
      <c r="O26" s="36"/>
      <c r="P26" s="37"/>
      <c r="Q26" s="32"/>
    </row>
    <row r="27" spans="1:17" ht="15" customHeight="1">
      <c r="A27" s="31">
        <v>2573</v>
      </c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5"/>
      <c r="O27" s="36"/>
      <c r="P27" s="37"/>
      <c r="Q27" s="32"/>
    </row>
    <row r="28" spans="1:17" ht="15" customHeight="1">
      <c r="A28" s="31">
        <v>2574</v>
      </c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5"/>
      <c r="O28" s="36"/>
      <c r="P28" s="37"/>
      <c r="Q28" s="32"/>
    </row>
    <row r="29" spans="1:17" ht="15" customHeight="1">
      <c r="A29" s="31">
        <v>2575</v>
      </c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5"/>
      <c r="O29" s="36"/>
      <c r="P29" s="37"/>
      <c r="Q29" s="32"/>
    </row>
    <row r="30" spans="1:17" ht="15" customHeight="1">
      <c r="A30" s="31">
        <v>2576</v>
      </c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5"/>
      <c r="O30" s="36"/>
      <c r="P30" s="37"/>
      <c r="Q30" s="32"/>
    </row>
    <row r="31" spans="1:17" ht="15" customHeight="1">
      <c r="A31" s="31">
        <v>2577</v>
      </c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5"/>
      <c r="O31" s="36"/>
      <c r="P31" s="37"/>
      <c r="Q31" s="32"/>
    </row>
    <row r="32" spans="1:17" ht="15" customHeight="1">
      <c r="A32" s="31">
        <v>2578</v>
      </c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5"/>
      <c r="O32" s="36"/>
      <c r="P32" s="37"/>
      <c r="Q32" s="32"/>
    </row>
    <row r="33" spans="1:17" ht="15" customHeight="1">
      <c r="A33" s="31">
        <v>2579</v>
      </c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5"/>
      <c r="O33" s="36"/>
      <c r="P33" s="37"/>
      <c r="Q33" s="32"/>
    </row>
    <row r="34" spans="1:17" ht="15" customHeight="1">
      <c r="A34" s="31">
        <v>2580</v>
      </c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5"/>
      <c r="O34" s="36"/>
      <c r="P34" s="37"/>
      <c r="Q34" s="32"/>
    </row>
    <row r="35" spans="1:17" ht="15" customHeight="1">
      <c r="A35" s="31">
        <v>2581</v>
      </c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5"/>
      <c r="O35" s="36"/>
      <c r="P35" s="37"/>
      <c r="Q35" s="32"/>
    </row>
    <row r="36" spans="1:17" ht="15" customHeight="1">
      <c r="A36" s="31">
        <v>2582</v>
      </c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5"/>
      <c r="O36" s="36"/>
      <c r="P36" s="37"/>
      <c r="Q36" s="32"/>
    </row>
    <row r="37" spans="1:17" ht="15" customHeight="1">
      <c r="A37" s="31">
        <v>2583</v>
      </c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5"/>
      <c r="O37" s="36"/>
      <c r="P37" s="37"/>
      <c r="Q37" s="32"/>
    </row>
    <row r="38" spans="1:17" ht="15" customHeight="1">
      <c r="A38" s="31">
        <v>2584</v>
      </c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5"/>
      <c r="O38" s="36"/>
      <c r="P38" s="37"/>
      <c r="Q38" s="32"/>
    </row>
    <row r="39" spans="1:17" ht="15" customHeight="1">
      <c r="A39" s="31">
        <v>2585</v>
      </c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5"/>
      <c r="O39" s="36"/>
      <c r="P39" s="37"/>
      <c r="Q39" s="32"/>
    </row>
    <row r="40" spans="1:17" ht="15" customHeight="1">
      <c r="A40" s="33" t="s">
        <v>19</v>
      </c>
      <c r="B40" s="38">
        <v>4.18</v>
      </c>
      <c r="C40" s="38">
        <v>17.6</v>
      </c>
      <c r="D40" s="38">
        <v>13.14</v>
      </c>
      <c r="E40" s="38">
        <v>21.84</v>
      </c>
      <c r="F40" s="38">
        <v>35.46</v>
      </c>
      <c r="G40" s="38">
        <v>46.01</v>
      </c>
      <c r="H40" s="38">
        <v>37.73</v>
      </c>
      <c r="I40" s="38">
        <v>14.51</v>
      </c>
      <c r="J40" s="38">
        <v>9.66</v>
      </c>
      <c r="K40" s="38">
        <v>7.89</v>
      </c>
      <c r="L40" s="38">
        <v>4.05</v>
      </c>
      <c r="M40" s="38">
        <v>2.91</v>
      </c>
      <c r="N40" s="38">
        <f>MAX(N7:N14)</f>
        <v>186.00710399999994</v>
      </c>
      <c r="O40" s="38">
        <f>MAX(O7:O14)</f>
        <v>5.898229465708798</v>
      </c>
      <c r="P40" s="39"/>
      <c r="Q40" s="32"/>
    </row>
    <row r="41" spans="1:17" ht="15" customHeight="1">
      <c r="A41" s="33" t="s">
        <v>16</v>
      </c>
      <c r="B41" s="38">
        <v>1.45</v>
      </c>
      <c r="C41" s="38">
        <v>5.4</v>
      </c>
      <c r="D41" s="38">
        <v>5.23</v>
      </c>
      <c r="E41" s="38">
        <v>10.17</v>
      </c>
      <c r="F41" s="38">
        <v>18.15</v>
      </c>
      <c r="G41" s="38">
        <v>21.12</v>
      </c>
      <c r="H41" s="38">
        <v>17.09</v>
      </c>
      <c r="I41" s="38">
        <v>9.48</v>
      </c>
      <c r="J41" s="38">
        <v>5.48</v>
      </c>
      <c r="K41" s="38">
        <v>3.86</v>
      </c>
      <c r="L41" s="38">
        <v>1.85</v>
      </c>
      <c r="M41" s="38">
        <v>1.39</v>
      </c>
      <c r="N41" s="38">
        <f>SUM(B41:M41)</f>
        <v>100.67</v>
      </c>
      <c r="O41" s="38">
        <f>AVERAGE(O7:O14)</f>
        <v>2.9927837462094002</v>
      </c>
      <c r="P41" s="39"/>
      <c r="Q41" s="32"/>
    </row>
    <row r="42" spans="1:17" ht="15" customHeight="1">
      <c r="A42" s="33" t="s">
        <v>20</v>
      </c>
      <c r="B42" s="38">
        <v>0</v>
      </c>
      <c r="C42" s="38">
        <v>0.65</v>
      </c>
      <c r="D42" s="38">
        <v>1.2</v>
      </c>
      <c r="E42" s="38">
        <v>3.36</v>
      </c>
      <c r="F42" s="38">
        <v>10.32</v>
      </c>
      <c r="G42" s="38">
        <v>6.56</v>
      </c>
      <c r="H42" s="38">
        <v>4.58</v>
      </c>
      <c r="I42" s="38">
        <v>2.92</v>
      </c>
      <c r="J42" s="38">
        <v>1.81</v>
      </c>
      <c r="K42" s="38">
        <v>1.33</v>
      </c>
      <c r="L42" s="38">
        <v>0.69</v>
      </c>
      <c r="M42" s="38">
        <v>0.45</v>
      </c>
      <c r="N42" s="38">
        <f>MIN(N7:N14)</f>
        <v>38.32</v>
      </c>
      <c r="O42" s="38">
        <f>MIN(O7:O14)</f>
        <v>1.215115704</v>
      </c>
      <c r="P42" s="39"/>
      <c r="Q42" s="32"/>
    </row>
    <row r="43" spans="1:15" ht="21" customHeight="1">
      <c r="A43" s="18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20"/>
      <c r="O43" s="21"/>
    </row>
    <row r="44" spans="1:15" ht="18" customHeight="1">
      <c r="A44" s="51"/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</row>
    <row r="45" spans="1:15" ht="18" customHeight="1">
      <c r="A45" s="22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</row>
    <row r="46" spans="1:15" ht="18" customHeight="1">
      <c r="A46" s="22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</row>
    <row r="47" spans="1:15" ht="18" customHeight="1">
      <c r="A47" s="22"/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</row>
    <row r="48" spans="1:15" ht="18" customHeight="1">
      <c r="A48" s="22"/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</row>
    <row r="49" spans="1:15" ht="18" customHeight="1">
      <c r="A49" s="22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</row>
    <row r="50" spans="1:15" ht="18" customHeight="1">
      <c r="A50" s="22"/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</row>
    <row r="51" spans="1:15" ht="24.75" customHeight="1">
      <c r="A51" s="24"/>
      <c r="B51" s="25"/>
      <c r="C51" s="26"/>
      <c r="D51" s="27"/>
      <c r="E51" s="25"/>
      <c r="F51" s="25"/>
      <c r="G51" s="25"/>
      <c r="H51" s="25"/>
      <c r="I51" s="25"/>
      <c r="J51" s="25"/>
      <c r="K51" s="25"/>
      <c r="L51" s="25"/>
      <c r="M51" s="25"/>
      <c r="N51" s="28"/>
      <c r="O51" s="27"/>
    </row>
    <row r="52" spans="1:15" ht="24.75" customHeight="1">
      <c r="A52" s="24"/>
      <c r="B52" s="25"/>
      <c r="C52" s="25"/>
      <c r="D52" s="25"/>
      <c r="E52" s="27"/>
      <c r="F52" s="25"/>
      <c r="G52" s="25"/>
      <c r="H52" s="25"/>
      <c r="I52" s="25"/>
      <c r="J52" s="25"/>
      <c r="K52" s="25"/>
      <c r="L52" s="25"/>
      <c r="M52" s="25"/>
      <c r="N52" s="28"/>
      <c r="O52" s="27"/>
    </row>
    <row r="53" spans="1:15" ht="24.75" customHeight="1">
      <c r="A53" s="24"/>
      <c r="B53" s="25"/>
      <c r="C53" s="25"/>
      <c r="D53" s="25"/>
      <c r="E53" s="27"/>
      <c r="F53" s="25"/>
      <c r="G53" s="25"/>
      <c r="H53" s="25"/>
      <c r="I53" s="25"/>
      <c r="J53" s="25"/>
      <c r="K53" s="25"/>
      <c r="L53" s="25"/>
      <c r="M53" s="25"/>
      <c r="N53" s="28"/>
      <c r="O53" s="27"/>
    </row>
    <row r="54" spans="1:15" ht="24.75" customHeight="1">
      <c r="A54" s="24"/>
      <c r="B54" s="25"/>
      <c r="C54" s="25"/>
      <c r="D54" s="25"/>
      <c r="E54" s="27"/>
      <c r="F54" s="25"/>
      <c r="G54" s="25"/>
      <c r="H54" s="25"/>
      <c r="I54" s="25"/>
      <c r="J54" s="25"/>
      <c r="K54" s="25"/>
      <c r="L54" s="25"/>
      <c r="M54" s="25"/>
      <c r="N54" s="28"/>
      <c r="O54" s="27"/>
    </row>
    <row r="55" spans="1:15" ht="24.75" customHeight="1">
      <c r="A55" s="24"/>
      <c r="B55" s="25"/>
      <c r="C55" s="25"/>
      <c r="D55" s="25"/>
      <c r="E55" s="27"/>
      <c r="F55" s="25"/>
      <c r="G55" s="25"/>
      <c r="H55" s="25"/>
      <c r="I55" s="25"/>
      <c r="J55" s="25"/>
      <c r="K55" s="25"/>
      <c r="L55" s="25"/>
      <c r="M55" s="25"/>
      <c r="N55" s="28"/>
      <c r="O55" s="27"/>
    </row>
    <row r="56" ht="18" customHeight="1">
      <c r="A56" s="29"/>
    </row>
    <row r="57" ht="18" customHeight="1">
      <c r="A57" s="29"/>
    </row>
    <row r="58" ht="18" customHeight="1">
      <c r="A58" s="29"/>
    </row>
    <row r="59" ht="18" customHeight="1">
      <c r="A59" s="29"/>
    </row>
    <row r="60" ht="18" customHeight="1">
      <c r="A60" s="29"/>
    </row>
    <row r="61" ht="18" customHeight="1">
      <c r="A61" s="29"/>
    </row>
    <row r="62" ht="18" customHeight="1">
      <c r="A62" s="29"/>
    </row>
    <row r="63" ht="18" customHeight="1">
      <c r="A63" s="29"/>
    </row>
    <row r="64" ht="18" customHeight="1">
      <c r="A64" s="29"/>
    </row>
    <row r="65" ht="18" customHeight="1">
      <c r="A65" s="29"/>
    </row>
    <row r="66" ht="18" customHeight="1">
      <c r="A66" s="29"/>
    </row>
    <row r="67" ht="18" customHeight="1">
      <c r="A67" s="29"/>
    </row>
    <row r="68" ht="18" customHeight="1">
      <c r="A68" s="29"/>
    </row>
    <row r="69" ht="18" customHeight="1">
      <c r="A69" s="29"/>
    </row>
    <row r="70" ht="18" customHeight="1">
      <c r="A70" s="29"/>
    </row>
    <row r="71" ht="18" customHeight="1"/>
    <row r="72" ht="18" customHeight="1"/>
    <row r="73" ht="18" customHeight="1"/>
    <row r="74" ht="18" customHeight="1"/>
    <row r="75" ht="18" customHeight="1"/>
  </sheetData>
  <sheetProtection/>
  <mergeCells count="4">
    <mergeCell ref="A2:O2"/>
    <mergeCell ref="L3:O3"/>
    <mergeCell ref="A3:D3"/>
    <mergeCell ref="A44:O44"/>
  </mergeCells>
  <printOptions/>
  <pageMargins left="0.7874015748031497" right="0.15748031496062992" top="0.31" bottom="0.31496062992125984" header="0.5118110236220472" footer="0.5118110236220472"/>
  <pageSetup fitToHeight="3" horizontalDpi="360" verticalDpi="360" orientation="portrait" paperSize="9" r:id="rId1"/>
  <headerFooter alignWithMargins="0">
    <oddHeader xml:space="preserve">&amp;C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Admin</cp:lastModifiedBy>
  <cp:lastPrinted>2016-07-11T04:02:10Z</cp:lastPrinted>
  <dcterms:created xsi:type="dcterms:W3CDTF">1994-01-31T08:04:27Z</dcterms:created>
  <dcterms:modified xsi:type="dcterms:W3CDTF">2020-04-23T03:19:50Z</dcterms:modified>
  <cp:category/>
  <cp:version/>
  <cp:contentType/>
  <cp:contentStatus/>
</cp:coreProperties>
</file>