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<sst xmlns="http://schemas.openxmlformats.org/spreadsheetml/2006/main" count="50" uniqueCount="25">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</sst>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5" fillId="0" borderId="3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13618896"/>
        <c:axId val="55461201"/>
      </c:scatterChart>
      <c:valAx>
        <c:axId val="136188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461201"/>
        <c:crossesAt val="10"/>
        <c:crossBetween val="midCat"/>
        <c:dispUnits/>
        <c:majorUnit val="10"/>
      </c:valAx>
      <c:valAx>
        <c:axId val="5546120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61889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M57" sqref="M5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196.03846153846155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9212.825797435895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359.25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95.98346627120681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341.6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157.9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150.4</v>
      </c>
      <c r="C9" s="63"/>
      <c r="D9" s="64"/>
      <c r="E9" s="13"/>
      <c r="F9" s="13"/>
      <c r="U9" s="2" t="s">
        <v>16</v>
      </c>
      <c r="V9" s="14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123</v>
      </c>
      <c r="C10" s="63"/>
      <c r="D10" s="64"/>
      <c r="E10" s="15"/>
      <c r="F10" s="16"/>
      <c r="U10" s="2" t="s">
        <v>17</v>
      </c>
      <c r="V10" s="14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118.85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248.7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206.75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301.9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66.12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134.63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93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246.4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2566</v>
      </c>
      <c r="B19" s="91">
        <v>165.4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>
        <f aca="true" t="shared" si="1" ref="D37:O37">ROUND((((-LN(-LN(1-1/D36)))+$B$83*$B$84)/$B$83),2)</f>
        <v>182.52</v>
      </c>
      <c r="E37" s="32">
        <f t="shared" si="1"/>
        <v>234.14</v>
      </c>
      <c r="F37" s="34">
        <f t="shared" si="1"/>
        <v>267.17</v>
      </c>
      <c r="G37" s="34">
        <f t="shared" si="1"/>
        <v>291.62</v>
      </c>
      <c r="H37" s="34">
        <f t="shared" si="1"/>
        <v>311.07</v>
      </c>
      <c r="I37" s="34">
        <f t="shared" si="1"/>
        <v>363.86</v>
      </c>
      <c r="J37" s="34">
        <f t="shared" si="1"/>
        <v>433.15</v>
      </c>
      <c r="K37" s="34">
        <f t="shared" si="1"/>
        <v>455.13</v>
      </c>
      <c r="L37" s="34">
        <f t="shared" si="1"/>
        <v>522.84</v>
      </c>
      <c r="M37" s="34">
        <f t="shared" si="1"/>
        <v>590.05</v>
      </c>
      <c r="N37" s="34">
        <f t="shared" si="1"/>
        <v>657.01</v>
      </c>
      <c r="O37" s="34">
        <f t="shared" si="1"/>
        <v>745.36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359.25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341.6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157.9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150.4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123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118.85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248.7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206.75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301.9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66.12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134.63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93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246.4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2566</v>
      </c>
      <c r="J54" s="20">
        <v>165.4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>
        <f>IF($A$79&gt;=6,VLOOKUP($F$78,$X$3:$AC$38,$A$79-4),VLOOKUP($A$78,$X$3:$AC$38,$A$79+1))</f>
        <v>0.506951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>
        <f>IF($A$79&gt;=6,VLOOKUP($F$78,$Y$58:$AD$97,$A$79-4),VLOOKUP($A$78,$Y$58:$AD$97,$A$79+1))</f>
        <v>0.997127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>
        <f>B81/V6</f>
        <v>0.010388528761636512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>
        <f>V4-(B80/B83)</f>
        <v>147.23934747410007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2024-06-24T06:12:11Z</dcterms:modified>
  <cp:category/>
  <cp:version/>
  <cp:contentType/>
  <cp:contentStatus/>
</cp:coreProperties>
</file>