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5" windowWidth="15195" windowHeight="7935" activeTab="0"/>
  </bookViews>
  <sheets>
    <sheet name="P92" sheetId="1" r:id="rId1"/>
  </sheets>
  <definedNames/>
  <calcPr fullCalcOnLoad="1"/>
</workbook>
</file>

<file path=xl/sharedStrings.xml><?xml version="1.0" encoding="utf-8"?>
<sst xmlns="http://schemas.openxmlformats.org/spreadsheetml/2006/main" count="43" uniqueCount="29">
  <si>
    <t>ปริมาณตะกอนรายเดือน - ตัน</t>
  </si>
  <si>
    <t>ปริมาณตะกอน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</si>
  <si>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</si>
  <si>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</si>
  <si>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</si>
  <si>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</si>
  <si>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</si>
  <si>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</si>
  <si>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</si>
  <si>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</si>
  <si>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</si>
  <si>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</si>
  <si>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</si>
  <si>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</si>
  <si>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</si>
  <si>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</si>
  <si>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 xml:space="preserve"> </t>
  </si>
  <si>
    <t>สูงสุด</t>
  </si>
  <si>
    <t>เฉลี่ย</t>
  </si>
  <si>
    <t>ต่ำสุด</t>
  </si>
  <si>
    <t>Sediment  Yield  :</t>
  </si>
  <si>
    <t>ปริมาณตะกอนรายปีเฉลี่ย</t>
  </si>
  <si>
    <t>=</t>
  </si>
  <si>
    <t>D.A.</t>
  </si>
  <si>
    <t>100ตัน/ตร.กม.</t>
  </si>
  <si>
    <t>น้ำแม่แตง สถานี P.92  บ้านเมืองกึ๊ด อ.แม่แตง จ.เชียงใหม่</t>
  </si>
  <si>
    <t>พื้นที่รับน้ำ 1,653 ตร.กม.</t>
  </si>
  <si>
    <t>ตัน</t>
  </si>
  <si>
    <r>
      <t>หมายเหตุ</t>
    </r>
    <r>
      <rPr>
        <sz val="12"/>
        <rFont val="TH SarabunPSK"/>
        <family val="2"/>
      </rPr>
      <t xml:space="preserve">  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</si>
</sst>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4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\(&quot;฿&quot;#,##0\)"/>
    <numFmt numFmtId="188" formatCode="&quot;฿&quot;#,##0_);[Red]\(&quot;฿&quot;#,##0\)"/>
    <numFmt numFmtId="189" formatCode="&quot;฿&quot;#,##0.00_);\(&quot;฿&quot;#,##0.00\)"/>
    <numFmt numFmtId="190" formatCode="&quot;฿&quot;#,##0.00_);[Red]\(&quot;฿&quot;#,##0.00\)"/>
    <numFmt numFmtId="191" formatCode="_(&quot;฿&quot;* #,##0_);_(&quot;฿&quot;* \(#,##0\);_(&quot;฿&quot;* &quot;-&quot;_);_(@_)"/>
    <numFmt numFmtId="192" formatCode="_(* #,##0_);_(* \(#,##0\);_(* &quot;-&quot;_);_(@_)"/>
    <numFmt numFmtId="193" formatCode="_(&quot;฿&quot;* #,##0.00_);_(&quot;฿&quot;* \(#,##0.00\);_(&quot;฿&quot;* &quot;-&quot;??_);_(@_)"/>
    <numFmt numFmtId="194" formatCode="_(* #,##0.00_);_(* \(#,##0.00\);_(* &quot;-&quot;??_);_(@_)"/>
    <numFmt numFmtId="195" formatCode="t#,##0_);\(t#,##0\)"/>
    <numFmt numFmtId="196" formatCode="t#,##0_);[Red]\(t#,##0\)"/>
    <numFmt numFmtId="197" formatCode="_(&quot;฿&quot;* t#,##0_);_(&quot;฿&quot;* \(t#,##0\);_(&quot;฿&quot;* &quot;-&quot;_);_(@_)"/>
    <numFmt numFmtId="198" formatCode="d\ ดดดด\ &quot;พ.ศ.&quot;\ bbbb"/>
    <numFmt numFmtId="199" formatCode="ว\ ดดดด\ &quot;ค.ศ.&quot;\ คคคค"/>
    <numFmt numFmtId="200" formatCode="&quot;วันที่&quot;\ ว\ ดดดด\ ปปปป"/>
    <numFmt numFmtId="201" formatCode="d\ ดดด\ bb"/>
    <numFmt numFmtId="202" formatCode="ว\ ดดด\ ปป"/>
    <numFmt numFmtId="203" formatCode="วว/ดด/ปป"/>
    <numFmt numFmtId="204" formatCode="ชช:นน:ทท"/>
    <numFmt numFmtId="205" formatCode="ช\.นน\ &quot;น.&quot;"/>
    <numFmt numFmtId="206" formatCode="t0.00E+00"/>
    <numFmt numFmtId="207" formatCode="&quot;฿&quot;t#,##0_);\(&quot;฿&quot;t#,##0\)"/>
    <numFmt numFmtId="208" formatCode="&quot;฿&quot;t#,##0_);[Red]\(&quot;฿&quot;t#,##0\)"/>
    <numFmt numFmtId="209" formatCode="0.00_)"/>
    <numFmt numFmtId="210" formatCode="0_)"/>
    <numFmt numFmtId="211" formatCode="0.000"/>
    <numFmt numFmtId="212" formatCode="0.0"/>
    <numFmt numFmtId="213" formatCode="#,##0.0"/>
    <numFmt numFmtId="214" formatCode="#,##0.000"/>
  </numFmts>
  <fonts count="45">
    <font>
      <sz val="14"/>
      <name val="EucrosiaUPC"/>
      <family val="0"/>
    </font>
    <font>
      <b/>
      <sz val="14"/>
      <name val="EucrosiaUPC"/>
      <family val="0"/>
    </font>
    <font>
      <i/>
      <sz val="14"/>
      <name val="EucrosiaUPC"/>
      <family val="0"/>
    </font>
    <font>
      <b/>
      <i/>
      <sz val="14"/>
      <name val="EucrosiaUPC"/>
      <family val="0"/>
    </font>
    <font>
      <sz val="14"/>
      <name val="Cordia New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u val="single"/>
      <sz val="12"/>
      <name val="TH SarabunPSK"/>
      <family val="2"/>
    </font>
    <font>
      <sz val="13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2" fontId="5" fillId="0" borderId="0" xfId="0" applyNumberFormat="1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2" fontId="6" fillId="0" borderId="0" xfId="0" applyNumberFormat="1" applyFont="1" applyAlignment="1">
      <alignment horizontal="centerContinuous"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0" fontId="8" fillId="0" borderId="10" xfId="0" applyFont="1" applyBorder="1" applyAlignment="1" applyProtection="1">
      <alignment horizontal="left"/>
      <protection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2" fontId="8" fillId="0" borderId="13" xfId="42" applyNumberFormat="1" applyFont="1" applyBorder="1" applyAlignment="1">
      <alignment horizontal="centerContinuous"/>
      <protection/>
    </xf>
    <xf numFmtId="0" fontId="8" fillId="0" borderId="14" xfId="0" applyFont="1" applyBorder="1" applyAlignment="1" applyProtection="1">
      <alignment horizontal="center"/>
      <protection/>
    </xf>
    <xf numFmtId="0" fontId="8" fillId="0" borderId="15" xfId="0" applyFont="1" applyBorder="1" applyAlignment="1" applyProtection="1">
      <alignment horizontal="center"/>
      <protection/>
    </xf>
    <xf numFmtId="0" fontId="8" fillId="0" borderId="16" xfId="0" applyFont="1" applyBorder="1" applyAlignment="1" applyProtection="1">
      <alignment horizontal="center"/>
      <protection/>
    </xf>
    <xf numFmtId="0" fontId="8" fillId="0" borderId="17" xfId="0" applyFont="1" applyBorder="1" applyAlignment="1" applyProtection="1">
      <alignment horizontal="center"/>
      <protection/>
    </xf>
    <xf numFmtId="0" fontId="8" fillId="0" borderId="18" xfId="0" applyFont="1" applyBorder="1" applyAlignment="1" applyProtection="1">
      <alignment horizontal="center"/>
      <protection/>
    </xf>
    <xf numFmtId="0" fontId="8" fillId="0" borderId="19" xfId="0" applyFont="1" applyBorder="1" applyAlignment="1" applyProtection="1">
      <alignment horizontal="center"/>
      <protection/>
    </xf>
    <xf numFmtId="4" fontId="8" fillId="0" borderId="15" xfId="0" applyNumberFormat="1" applyFont="1" applyBorder="1" applyAlignment="1">
      <alignment horizontal="right"/>
    </xf>
    <xf numFmtId="4" fontId="8" fillId="0" borderId="16" xfId="0" applyNumberFormat="1" applyFont="1" applyBorder="1" applyAlignment="1">
      <alignment horizontal="right"/>
    </xf>
    <xf numFmtId="0" fontId="8" fillId="0" borderId="2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21" xfId="0" applyFont="1" applyBorder="1" applyAlignment="1">
      <alignment/>
    </xf>
    <xf numFmtId="4" fontId="8" fillId="0" borderId="0" xfId="0" applyNumberFormat="1" applyFont="1" applyBorder="1" applyAlignment="1">
      <alignment/>
    </xf>
    <xf numFmtId="210" fontId="8" fillId="0" borderId="14" xfId="0" applyNumberFormat="1" applyFont="1" applyBorder="1" applyAlignment="1" applyProtection="1">
      <alignment horizontal="center"/>
      <protection/>
    </xf>
    <xf numFmtId="209" fontId="8" fillId="0" borderId="0" xfId="0" applyNumberFormat="1" applyFont="1" applyAlignment="1" applyProtection="1">
      <alignment/>
      <protection/>
    </xf>
    <xf numFmtId="210" fontId="8" fillId="0" borderId="22" xfId="0" applyNumberFormat="1" applyFont="1" applyBorder="1" applyAlignment="1" applyProtection="1">
      <alignment horizontal="center"/>
      <protection/>
    </xf>
    <xf numFmtId="4" fontId="8" fillId="0" borderId="23" xfId="0" applyNumberFormat="1" applyFont="1" applyBorder="1" applyAlignment="1" applyProtection="1">
      <alignment/>
      <protection/>
    </xf>
    <xf numFmtId="4" fontId="8" fillId="0" borderId="24" xfId="0" applyNumberFormat="1" applyFont="1" applyBorder="1" applyAlignment="1" applyProtection="1">
      <alignment/>
      <protection/>
    </xf>
    <xf numFmtId="210" fontId="8" fillId="0" borderId="25" xfId="0" applyNumberFormat="1" applyFont="1" applyBorder="1" applyAlignment="1" applyProtection="1">
      <alignment horizontal="center"/>
      <protection/>
    </xf>
    <xf numFmtId="209" fontId="8" fillId="0" borderId="26" xfId="0" applyNumberFormat="1" applyFont="1" applyBorder="1" applyAlignment="1" applyProtection="1">
      <alignment horizontal="left"/>
      <protection/>
    </xf>
    <xf numFmtId="209" fontId="8" fillId="0" borderId="27" xfId="0" applyNumberFormat="1" applyFont="1" applyBorder="1" applyAlignment="1" applyProtection="1">
      <alignment horizontal="center"/>
      <protection/>
    </xf>
    <xf numFmtId="0" fontId="8" fillId="0" borderId="25" xfId="0" applyFont="1" applyBorder="1" applyAlignment="1">
      <alignment/>
    </xf>
    <xf numFmtId="212" fontId="7" fillId="0" borderId="0" xfId="0" applyNumberFormat="1" applyFont="1" applyBorder="1" applyAlignment="1">
      <alignment horizontal="left"/>
    </xf>
    <xf numFmtId="212" fontId="8" fillId="0" borderId="0" xfId="0" applyNumberFormat="1" applyFont="1" applyBorder="1" applyAlignment="1">
      <alignment horizontal="centerContinuous"/>
    </xf>
    <xf numFmtId="2" fontId="8" fillId="0" borderId="0" xfId="0" applyNumberFormat="1" applyFont="1" applyBorder="1" applyAlignment="1">
      <alignment horizontal="center"/>
    </xf>
    <xf numFmtId="212" fontId="8" fillId="0" borderId="27" xfId="0" applyNumberFormat="1" applyFont="1" applyBorder="1" applyAlignment="1">
      <alignment horizontal="centerContinuous"/>
    </xf>
    <xf numFmtId="209" fontId="8" fillId="0" borderId="0" xfId="0" applyNumberFormat="1" applyFont="1" applyBorder="1" applyAlignment="1" applyProtection="1">
      <alignment horizontal="left"/>
      <protection/>
    </xf>
    <xf numFmtId="210" fontId="8" fillId="0" borderId="28" xfId="0" applyNumberFormat="1" applyFont="1" applyBorder="1" applyAlignment="1" applyProtection="1">
      <alignment horizontal="center"/>
      <protection/>
    </xf>
    <xf numFmtId="209" fontId="8" fillId="0" borderId="10" xfId="0" applyNumberFormat="1" applyFont="1" applyBorder="1" applyAlignment="1" applyProtection="1">
      <alignment horizontal="left"/>
      <protection/>
    </xf>
    <xf numFmtId="212" fontId="9" fillId="0" borderId="10" xfId="0" applyNumberFormat="1" applyFont="1" applyBorder="1" applyAlignment="1">
      <alignment horizontal="left"/>
    </xf>
    <xf numFmtId="209" fontId="9" fillId="0" borderId="10" xfId="0" applyNumberFormat="1" applyFont="1" applyBorder="1" applyAlignment="1" applyProtection="1">
      <alignment horizontal="left"/>
      <protection/>
    </xf>
    <xf numFmtId="209" fontId="8" fillId="0" borderId="29" xfId="0" applyNumberFormat="1" applyFont="1" applyBorder="1" applyAlignment="1" applyProtection="1">
      <alignment horizontal="center"/>
      <protection/>
    </xf>
    <xf numFmtId="1" fontId="8" fillId="0" borderId="0" xfId="0" applyNumberFormat="1" applyFont="1" applyAlignment="1">
      <alignment/>
    </xf>
    <xf numFmtId="212" fontId="10" fillId="0" borderId="0" xfId="0" applyNumberFormat="1" applyFont="1" applyBorder="1" applyAlignment="1">
      <alignment horizontal="center"/>
    </xf>
    <xf numFmtId="0" fontId="8" fillId="0" borderId="0" xfId="43" applyFont="1" applyAlignment="1">
      <alignment/>
      <protection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horizontal="left"/>
      <protection/>
    </xf>
    <xf numFmtId="0" fontId="8" fillId="0" borderId="10" xfId="0" applyFont="1" applyBorder="1" applyAlignment="1">
      <alignment/>
    </xf>
    <xf numFmtId="4" fontId="8" fillId="0" borderId="15" xfId="0" applyNumberFormat="1" applyFont="1" applyBorder="1" applyAlignment="1" applyProtection="1">
      <alignment horizontal="right"/>
      <protection/>
    </xf>
    <xf numFmtId="4" fontId="8" fillId="0" borderId="16" xfId="0" applyNumberFormat="1" applyFont="1" applyBorder="1" applyAlignment="1" applyProtection="1">
      <alignment horizontal="right"/>
      <protection/>
    </xf>
    <xf numFmtId="4" fontId="8" fillId="0" borderId="0" xfId="0" applyNumberFormat="1" applyFont="1" applyAlignment="1" applyProtection="1">
      <alignment horizontal="right"/>
      <protection/>
    </xf>
    <xf numFmtId="212" fontId="8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right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กติ_sed" xfId="42"/>
    <cellStyle name="ปกติ_SEDP77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23</xdr:row>
      <xdr:rowOff>0</xdr:rowOff>
    </xdr:from>
    <xdr:to>
      <xdr:col>7</xdr:col>
      <xdr:colOff>276225</xdr:colOff>
      <xdr:row>23</xdr:row>
      <xdr:rowOff>0</xdr:rowOff>
    </xdr:to>
    <xdr:sp>
      <xdr:nvSpPr>
        <xdr:cNvPr id="1" name="Line 1"/>
        <xdr:cNvSpPr>
          <a:spLocks/>
        </xdr:cNvSpPr>
      </xdr:nvSpPr>
      <xdr:spPr>
        <a:xfrm>
          <a:off x="2019300" y="61531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EucrosiaUPC"/>
              <a:ea typeface="EucrosiaUPC"/>
              <a:cs typeface="EucrosiaUPC"/>
            </a:rPr>
            <a:t/>
          </a:r>
        </a:p>
      </xdr:txBody>
    </xdr:sp>
    <xdr:clientData/>
  </xdr:twoCellAnchor>
  <xdr:twoCellAnchor>
    <xdr:from>
      <xdr:col>9</xdr:col>
      <xdr:colOff>19050</xdr:colOff>
      <xdr:row>22</xdr:row>
      <xdr:rowOff>247650</xdr:rowOff>
    </xdr:from>
    <xdr:to>
      <xdr:col>10</xdr:col>
      <xdr:colOff>447675</xdr:colOff>
      <xdr:row>22</xdr:row>
      <xdr:rowOff>247650</xdr:rowOff>
    </xdr:to>
    <xdr:sp>
      <xdr:nvSpPr>
        <xdr:cNvPr id="2" name="Line 2"/>
        <xdr:cNvSpPr>
          <a:spLocks/>
        </xdr:cNvSpPr>
      </xdr:nvSpPr>
      <xdr:spPr>
        <a:xfrm>
          <a:off x="4533900" y="6143625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EucrosiaUPC"/>
              <a:ea typeface="EucrosiaUPC"/>
              <a:cs typeface="EucrosiaUPC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1"/>
  <sheetViews>
    <sheetView tabSelected="1" zoomScalePageLayoutView="0" workbookViewId="0" topLeftCell="A1">
      <selection activeCell="M23" sqref="M23"/>
    </sheetView>
  </sheetViews>
  <sheetFormatPr defaultColWidth="9.00390625" defaultRowHeight="20.25"/>
  <cols>
    <col min="1" max="1" width="4.75390625" style="5" customWidth="1"/>
    <col min="2" max="2" width="6.125" style="6" customWidth="1"/>
    <col min="3" max="3" width="6.75390625" style="6" customWidth="1"/>
    <col min="4" max="4" width="6.875" style="6" customWidth="1"/>
    <col min="5" max="5" width="7.125" style="6" customWidth="1"/>
    <col min="6" max="7" width="6.875" style="6" customWidth="1"/>
    <col min="8" max="8" width="7.00390625" style="6" customWidth="1"/>
    <col min="9" max="9" width="6.875" style="6" customWidth="1"/>
    <col min="10" max="13" width="6.125" style="6" customWidth="1"/>
    <col min="14" max="14" width="12.125" style="6" customWidth="1"/>
    <col min="15" max="16384" width="9.00390625" style="5" customWidth="1"/>
  </cols>
  <sheetData>
    <row r="1" spans="1:14" s="3" customFormat="1" ht="21">
      <c r="A1" s="4" t="s">
        <v>0</v>
      </c>
      <c r="B1" s="1"/>
      <c r="C1" s="1"/>
      <c r="D1" s="1"/>
      <c r="E1" s="1"/>
      <c r="F1" s="2"/>
      <c r="G1" s="1"/>
      <c r="H1" s="1"/>
      <c r="I1" s="1"/>
      <c r="J1" s="1"/>
      <c r="K1" s="1"/>
      <c r="L1" s="1"/>
      <c r="M1" s="1"/>
      <c r="N1" s="1"/>
    </row>
    <row r="2" ht="20.25" customHeight="1"/>
    <row r="3" spans="1:17" ht="24.75" customHeight="1">
      <c r="A3" s="45" t="s">
        <v>25</v>
      </c>
      <c r="B3" s="46"/>
      <c r="C3" s="46"/>
      <c r="D3" s="46"/>
      <c r="E3" s="46"/>
      <c r="F3" s="46"/>
      <c r="G3" s="46"/>
      <c r="H3" s="46"/>
      <c r="I3" s="46"/>
      <c r="J3" s="47"/>
      <c r="K3" s="46"/>
      <c r="L3" s="54" t="s">
        <v>26</v>
      </c>
      <c r="M3" s="54"/>
      <c r="N3" s="54"/>
      <c r="Q3" s="7">
        <v>1653</v>
      </c>
    </row>
    <row r="4" spans="2:14" ht="24.75" customHeight="1">
      <c r="B4" s="5"/>
      <c r="C4" s="5"/>
      <c r="D4" s="5"/>
      <c r="E4" s="5"/>
      <c r="F4" s="5"/>
      <c r="G4" s="5"/>
      <c r="H4" s="5"/>
      <c r="I4" s="5"/>
      <c r="J4" s="8"/>
      <c r="K4" s="5"/>
      <c r="L4" s="48"/>
      <c r="M4" s="48"/>
      <c r="N4" s="48"/>
    </row>
    <row r="5" spans="1:14" ht="23.25" customHeight="1">
      <c r="A5" s="9"/>
      <c r="B5" s="10"/>
      <c r="C5" s="10"/>
      <c r="D5" s="10"/>
      <c r="E5" s="10"/>
      <c r="F5" s="10"/>
      <c r="G5" s="10"/>
      <c r="H5" s="10"/>
      <c r="I5" s="10"/>
      <c r="K5" s="10"/>
      <c r="L5" s="10"/>
      <c r="M5" s="10"/>
      <c r="N5" s="11" t="s">
        <v>1</v>
      </c>
    </row>
    <row r="6" spans="1:14" ht="23.25" customHeight="1">
      <c r="A6" s="12" t="s">
        <v>2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 t="s">
        <v>15</v>
      </c>
    </row>
    <row r="7" spans="1:14" ht="23.25" customHeight="1">
      <c r="A7" s="15" t="s">
        <v>16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7" t="s">
        <v>27</v>
      </c>
    </row>
    <row r="8" spans="1:31" s="22" customFormat="1" ht="20.25" customHeight="1">
      <c r="A8" s="12">
        <v>2557</v>
      </c>
      <c r="B8" s="18">
        <v>136.22629140908776</v>
      </c>
      <c r="C8" s="18">
        <v>2331.2903851646915</v>
      </c>
      <c r="D8" s="18">
        <v>3320.28069922767</v>
      </c>
      <c r="E8" s="18">
        <v>15646.520919997698</v>
      </c>
      <c r="F8" s="18">
        <v>31093.07271569331</v>
      </c>
      <c r="G8" s="18">
        <v>39854.047209900666</v>
      </c>
      <c r="H8" s="18">
        <v>12055.219644480325</v>
      </c>
      <c r="I8" s="18">
        <v>6330.744581670621</v>
      </c>
      <c r="J8" s="18">
        <v>1485.6822068875724</v>
      </c>
      <c r="K8" s="18">
        <v>935.3474468737718</v>
      </c>
      <c r="L8" s="18">
        <v>211.89759690090492</v>
      </c>
      <c r="M8" s="18">
        <v>99.7557099831714</v>
      </c>
      <c r="N8" s="19">
        <f>SUM(A8:M8)</f>
        <v>116057.0854081895</v>
      </c>
      <c r="O8" s="20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</row>
    <row r="9" spans="1:15" s="21" customFormat="1" ht="20.25" customHeight="1">
      <c r="A9" s="12">
        <v>2558</v>
      </c>
      <c r="B9" s="18">
        <v>169.89031303204118</v>
      </c>
      <c r="C9" s="18">
        <v>460.030911936018</v>
      </c>
      <c r="D9" s="18">
        <v>147.4886729926148</v>
      </c>
      <c r="E9" s="18">
        <v>5705.9050152068785</v>
      </c>
      <c r="F9" s="18">
        <v>68396.08767623841</v>
      </c>
      <c r="G9" s="18">
        <v>16497.037232874554</v>
      </c>
      <c r="H9" s="18">
        <v>5312.109813441446</v>
      </c>
      <c r="I9" s="18">
        <v>4619.241431684992</v>
      </c>
      <c r="J9" s="18">
        <v>327.8601882754031</v>
      </c>
      <c r="K9" s="18">
        <v>262.2493102202252</v>
      </c>
      <c r="L9" s="18">
        <v>87.9344737235726</v>
      </c>
      <c r="M9" s="18">
        <v>65.10243137085355</v>
      </c>
      <c r="N9" s="19">
        <f aca="true" t="shared" si="0" ref="N9:N16">SUM(A9:M9)</f>
        <v>104608.93747099701</v>
      </c>
      <c r="O9" s="20"/>
    </row>
    <row r="10" spans="1:15" s="21" customFormat="1" ht="20.25" customHeight="1">
      <c r="A10" s="12">
        <v>2559</v>
      </c>
      <c r="B10" s="18">
        <v>11.322297920080533</v>
      </c>
      <c r="C10" s="18">
        <v>397.97244854198084</v>
      </c>
      <c r="D10" s="18">
        <v>10697.715485527424</v>
      </c>
      <c r="E10" s="18">
        <v>16562.852970708933</v>
      </c>
      <c r="F10" s="18">
        <v>33947.63104207305</v>
      </c>
      <c r="G10" s="18">
        <v>34850.40008680593</v>
      </c>
      <c r="H10" s="18">
        <v>10002.659225069558</v>
      </c>
      <c r="I10" s="18">
        <v>16205.643844307879</v>
      </c>
      <c r="J10" s="18">
        <v>1482.8930517559081</v>
      </c>
      <c r="K10" s="18">
        <v>1183.6684454015829</v>
      </c>
      <c r="L10" s="18">
        <v>338.02497380153716</v>
      </c>
      <c r="M10" s="18">
        <v>224.43210051419328</v>
      </c>
      <c r="N10" s="19">
        <f t="shared" si="0"/>
        <v>128464.21597242806</v>
      </c>
      <c r="O10" s="20"/>
    </row>
    <row r="11" spans="1:15" s="21" customFormat="1" ht="20.25" customHeight="1">
      <c r="A11" s="12">
        <v>2560</v>
      </c>
      <c r="B11" s="18">
        <v>271.26232552426484</v>
      </c>
      <c r="C11" s="18">
        <v>4867.083810334494</v>
      </c>
      <c r="D11" s="18">
        <v>4020.5876972234155</v>
      </c>
      <c r="E11" s="18">
        <v>65229.128586105835</v>
      </c>
      <c r="F11" s="18">
        <v>26829.06060452685</v>
      </c>
      <c r="G11" s="18">
        <v>60504.63377364511</v>
      </c>
      <c r="H11" s="18">
        <v>81716.41435397275</v>
      </c>
      <c r="I11" s="18">
        <v>18853.942863653796</v>
      </c>
      <c r="J11" s="18">
        <v>5458.487337419886</v>
      </c>
      <c r="K11" s="18">
        <v>4444.842555160938</v>
      </c>
      <c r="L11" s="18">
        <v>996.5924387704144</v>
      </c>
      <c r="M11" s="18">
        <v>419.6315590912935</v>
      </c>
      <c r="N11" s="19">
        <f t="shared" si="0"/>
        <v>276171.667905429</v>
      </c>
      <c r="O11" s="23"/>
    </row>
    <row r="12" spans="1:14" s="21" customFormat="1" ht="20.25" customHeight="1">
      <c r="A12" s="12">
        <v>2561</v>
      </c>
      <c r="B12" s="18">
        <v>504.6937518337468</v>
      </c>
      <c r="C12" s="18">
        <v>2697.84838698929</v>
      </c>
      <c r="D12" s="18">
        <v>7210.1119684342375</v>
      </c>
      <c r="E12" s="18">
        <v>7772.156908914932</v>
      </c>
      <c r="F12" s="18">
        <v>36941.71731423539</v>
      </c>
      <c r="G12" s="18">
        <v>13941.927522783084</v>
      </c>
      <c r="H12" s="18">
        <v>51173.621032480034</v>
      </c>
      <c r="I12" s="18">
        <v>6027.038958147853</v>
      </c>
      <c r="J12" s="18">
        <v>2249.800992022705</v>
      </c>
      <c r="K12" s="18">
        <v>1518.153197612332</v>
      </c>
      <c r="L12" s="18">
        <v>450.07796364360746</v>
      </c>
      <c r="M12" s="18">
        <v>125.25502248545365</v>
      </c>
      <c r="N12" s="19">
        <f t="shared" si="0"/>
        <v>133173.40301958265</v>
      </c>
    </row>
    <row r="13" spans="1:14" s="21" customFormat="1" ht="20.25" customHeight="1">
      <c r="A13" s="12">
        <v>2562</v>
      </c>
      <c r="B13" s="18">
        <v>133.11577086339778</v>
      </c>
      <c r="C13" s="18">
        <v>357.55359263119124</v>
      </c>
      <c r="D13" s="18">
        <v>749.5081139129956</v>
      </c>
      <c r="E13" s="18">
        <v>497.89325500090285</v>
      </c>
      <c r="F13" s="18">
        <v>9450.334293791544</v>
      </c>
      <c r="G13" s="18">
        <v>6685.878490777094</v>
      </c>
      <c r="H13" s="18">
        <v>2425.7268259842103</v>
      </c>
      <c r="I13" s="18">
        <v>1606.3690228309238</v>
      </c>
      <c r="J13" s="18">
        <v>640.1384192738433</v>
      </c>
      <c r="K13" s="18">
        <v>396.01568361164186</v>
      </c>
      <c r="L13" s="18">
        <v>175.82654250536407</v>
      </c>
      <c r="M13" s="18">
        <v>109.67242943212011</v>
      </c>
      <c r="N13" s="19">
        <f t="shared" si="0"/>
        <v>25790.03244061523</v>
      </c>
    </row>
    <row r="14" spans="1:14" s="21" customFormat="1" ht="20.25" customHeight="1">
      <c r="A14" s="12">
        <v>2563</v>
      </c>
      <c r="B14" s="18">
        <v>333.3800619097036</v>
      </c>
      <c r="C14" s="18">
        <v>554.7024008930811</v>
      </c>
      <c r="D14" s="18">
        <v>888.2394868623013</v>
      </c>
      <c r="E14" s="18">
        <v>5274.701900818783</v>
      </c>
      <c r="F14" s="18">
        <v>32675.813213906727</v>
      </c>
      <c r="G14" s="18">
        <v>9625.986290268133</v>
      </c>
      <c r="H14" s="18">
        <v>3995.119797588653</v>
      </c>
      <c r="I14" s="18">
        <v>1300.3594449336629</v>
      </c>
      <c r="J14" s="18">
        <v>256.3119442144743</v>
      </c>
      <c r="K14" s="18">
        <v>194.71418234985558</v>
      </c>
      <c r="L14" s="18">
        <v>132.69460275862323</v>
      </c>
      <c r="M14" s="18">
        <v>4617.772506794054</v>
      </c>
      <c r="N14" s="19">
        <f t="shared" si="0"/>
        <v>62412.79583329805</v>
      </c>
    </row>
    <row r="15" spans="1:25" ht="20.25" customHeight="1">
      <c r="A15" s="24">
        <v>2564</v>
      </c>
      <c r="B15" s="49">
        <v>2486.737396254752</v>
      </c>
      <c r="C15" s="49">
        <v>4272.379920768556</v>
      </c>
      <c r="D15" s="49">
        <v>4132.453730264183</v>
      </c>
      <c r="E15" s="49">
        <v>5580.803045894978</v>
      </c>
      <c r="F15" s="49">
        <v>4373.963196480654</v>
      </c>
      <c r="G15" s="49">
        <v>30423.961008865335</v>
      </c>
      <c r="H15" s="49">
        <v>20987.037386889046</v>
      </c>
      <c r="I15" s="49">
        <v>7664.025160435258</v>
      </c>
      <c r="J15" s="49">
        <v>938.2220018131254</v>
      </c>
      <c r="K15" s="49">
        <v>439.400845604347</v>
      </c>
      <c r="L15" s="49">
        <v>193.08512382226218</v>
      </c>
      <c r="M15" s="49">
        <v>56.36512323268075</v>
      </c>
      <c r="N15" s="19">
        <f t="shared" si="0"/>
        <v>84112.43394032518</v>
      </c>
      <c r="O15" s="51"/>
      <c r="P15" s="25"/>
      <c r="Q15" s="25"/>
      <c r="R15" s="25"/>
      <c r="S15" s="25"/>
      <c r="T15" s="25"/>
      <c r="U15" s="25"/>
      <c r="V15" s="25"/>
      <c r="W15" s="25"/>
      <c r="X15" s="25"/>
      <c r="Y15" s="25"/>
    </row>
    <row r="16" spans="1:25" ht="20.25" customHeight="1">
      <c r="A16" s="24">
        <v>2565</v>
      </c>
      <c r="B16" s="49">
        <v>2331.7116010964965</v>
      </c>
      <c r="C16" s="49">
        <v>16453.175599344373</v>
      </c>
      <c r="D16" s="49">
        <v>1532.7337330402493</v>
      </c>
      <c r="E16" s="49">
        <v>16951.519888997846</v>
      </c>
      <c r="F16" s="49">
        <v>76792.77696022997</v>
      </c>
      <c r="G16" s="49">
        <v>72365.52877112731</v>
      </c>
      <c r="H16" s="49">
        <v>97533.07368861763</v>
      </c>
      <c r="I16" s="49">
        <v>3819.4499160182595</v>
      </c>
      <c r="J16" s="49">
        <v>932.2031428526043</v>
      </c>
      <c r="K16" s="49">
        <v>163.43946195556344</v>
      </c>
      <c r="L16" s="49">
        <v>97.42790355773725</v>
      </c>
      <c r="M16" s="49">
        <v>89.07664521170697</v>
      </c>
      <c r="N16" s="19">
        <f t="shared" si="0"/>
        <v>291627.11731204967</v>
      </c>
      <c r="O16" s="51"/>
      <c r="P16" s="25"/>
      <c r="Q16" s="25"/>
      <c r="R16" s="25"/>
      <c r="S16" s="25"/>
      <c r="T16" s="25"/>
      <c r="U16" s="25"/>
      <c r="V16" s="25"/>
      <c r="W16" s="25"/>
      <c r="X16" s="25"/>
      <c r="Y16" s="25"/>
    </row>
    <row r="17" spans="1:25" ht="20.25" customHeight="1">
      <c r="A17" s="24">
        <v>2566</v>
      </c>
      <c r="B17" s="49">
        <v>8.238586617155093</v>
      </c>
      <c r="C17" s="49">
        <v>1818.499329621747</v>
      </c>
      <c r="D17" s="49">
        <v>1980.9761927884</v>
      </c>
      <c r="E17" s="49">
        <v>2921.448131282794</v>
      </c>
      <c r="F17" s="49">
        <v>7615.641631783514</v>
      </c>
      <c r="G17" s="49">
        <v>43476.97385714254</v>
      </c>
      <c r="H17" s="49">
        <v>72610.88291823144</v>
      </c>
      <c r="I17" s="49">
        <v>14779.095105654384</v>
      </c>
      <c r="J17" s="49">
        <v>2288.794284573296</v>
      </c>
      <c r="K17" s="49">
        <v>628.2496990210133</v>
      </c>
      <c r="L17" s="49">
        <v>218.2047296879741</v>
      </c>
      <c r="M17" s="49">
        <v>74.0369404858703</v>
      </c>
      <c r="N17" s="19">
        <v>148421.04140689014</v>
      </c>
      <c r="O17" s="51"/>
      <c r="P17" s="25"/>
      <c r="Q17" s="25"/>
      <c r="R17" s="25"/>
      <c r="S17" s="25"/>
      <c r="T17" s="25"/>
      <c r="U17" s="25"/>
      <c r="V17" s="25"/>
      <c r="W17" s="25"/>
      <c r="X17" s="25"/>
      <c r="Y17" s="25"/>
    </row>
    <row r="18" spans="1:25" ht="20.25" customHeight="1">
      <c r="A18" s="24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50"/>
      <c r="O18" s="51"/>
      <c r="P18" s="25"/>
      <c r="Q18" s="25"/>
      <c r="R18" s="25"/>
      <c r="S18" s="25"/>
      <c r="T18" s="25"/>
      <c r="U18" s="25"/>
      <c r="V18" s="25"/>
      <c r="W18" s="25"/>
      <c r="X18" s="25"/>
      <c r="Y18" s="25"/>
    </row>
    <row r="19" spans="1:25" ht="20.25" customHeight="1">
      <c r="A19" s="26" t="s">
        <v>17</v>
      </c>
      <c r="B19" s="27">
        <f>+MAX(B8:B18)</f>
        <v>2486.737396254752</v>
      </c>
      <c r="C19" s="27">
        <f>+MAX(C8:C18)</f>
        <v>16453.175599344373</v>
      </c>
      <c r="D19" s="27">
        <f>+MAX(D8:D18)</f>
        <v>10697.715485527424</v>
      </c>
      <c r="E19" s="27">
        <f>+MAX(E8:E18)</f>
        <v>65229.128586105835</v>
      </c>
      <c r="F19" s="27">
        <f>+MAX(F8:F18)</f>
        <v>76792.77696022997</v>
      </c>
      <c r="G19" s="27">
        <f>+MAX(G8:G18)</f>
        <v>72365.52877112731</v>
      </c>
      <c r="H19" s="27">
        <f>+MAX(H8:H18)</f>
        <v>97533.07368861763</v>
      </c>
      <c r="I19" s="27">
        <f>+MAX(I8:I18)</f>
        <v>18853.942863653796</v>
      </c>
      <c r="J19" s="27">
        <f>+MAX(J8:J18)</f>
        <v>5458.487337419886</v>
      </c>
      <c r="K19" s="27">
        <f>+MAX(K8:K18)</f>
        <v>4444.842555160938</v>
      </c>
      <c r="L19" s="27">
        <f>+MAX(L8:L18)</f>
        <v>996.5924387704144</v>
      </c>
      <c r="M19" s="27">
        <f>+MAX(M8:M18)</f>
        <v>4617.772506794054</v>
      </c>
      <c r="N19" s="28">
        <f>+MAX(N8:N18)</f>
        <v>291627.11731204967</v>
      </c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</row>
    <row r="20" spans="1:25" ht="20.25" customHeight="1">
      <c r="A20" s="26" t="s">
        <v>18</v>
      </c>
      <c r="B20" s="27">
        <f>+AVERAGE(B8:B18)</f>
        <v>638.6578396460726</v>
      </c>
      <c r="C20" s="27">
        <f>+AVERAGE(C8:C18)</f>
        <v>3421.053678622542</v>
      </c>
      <c r="D20" s="27">
        <f>+AVERAGE(D8:D18)</f>
        <v>3468.009578027349</v>
      </c>
      <c r="E20" s="27">
        <f>+AVERAGE(E8:E18)</f>
        <v>14214.293062292956</v>
      </c>
      <c r="F20" s="27">
        <f>+AVERAGE(F8:F18)</f>
        <v>32811.609864895945</v>
      </c>
      <c r="G20" s="27">
        <f>+AVERAGE(G8:G18)</f>
        <v>32822.63742441898</v>
      </c>
      <c r="H20" s="27">
        <f>+AVERAGE(H8:H18)</f>
        <v>35781.18646867551</v>
      </c>
      <c r="I20" s="27">
        <f>+AVERAGE(I8:I18)</f>
        <v>8120.591032933762</v>
      </c>
      <c r="J20" s="27">
        <f>+AVERAGE(J8:J18)</f>
        <v>1606.039356908882</v>
      </c>
      <c r="K20" s="27">
        <f>+AVERAGE(K8:K18)</f>
        <v>1016.6080827811271</v>
      </c>
      <c r="L20" s="27">
        <f>+AVERAGE(L8:L18)</f>
        <v>290.17663491719975</v>
      </c>
      <c r="M20" s="27">
        <f>+AVERAGE(M8:M18)</f>
        <v>588.1100468601397</v>
      </c>
      <c r="N20" s="28">
        <f>+AVERAGE(N8:N18)</f>
        <v>137083.87307098045</v>
      </c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</row>
    <row r="21" spans="1:25" ht="20.25" customHeight="1">
      <c r="A21" s="26" t="s">
        <v>19</v>
      </c>
      <c r="B21" s="27">
        <f>+MIN(B8:B18)</f>
        <v>8.238586617155093</v>
      </c>
      <c r="C21" s="27">
        <f>+MIN(C8:C18)</f>
        <v>357.55359263119124</v>
      </c>
      <c r="D21" s="27">
        <f>+MIN(D8:D18)</f>
        <v>147.4886729926148</v>
      </c>
      <c r="E21" s="27">
        <f>+MIN(E8:E18)</f>
        <v>497.89325500090285</v>
      </c>
      <c r="F21" s="27">
        <f>+MIN(F8:F18)</f>
        <v>4373.963196480654</v>
      </c>
      <c r="G21" s="27">
        <f>+MIN(G8:G18)</f>
        <v>6685.878490777094</v>
      </c>
      <c r="H21" s="27">
        <f>+MIN(H8:H18)</f>
        <v>2425.7268259842103</v>
      </c>
      <c r="I21" s="27">
        <f>+MIN(I8:I18)</f>
        <v>1300.3594449336629</v>
      </c>
      <c r="J21" s="27">
        <f>+MIN(J8:J18)</f>
        <v>256.3119442144743</v>
      </c>
      <c r="K21" s="27">
        <f>+MIN(K8:K18)</f>
        <v>163.43946195556344</v>
      </c>
      <c r="L21" s="27">
        <f>+MIN(L8:L18)</f>
        <v>87.9344737235726</v>
      </c>
      <c r="M21" s="27">
        <f>+MIN(M8:M18)</f>
        <v>56.36512323268075</v>
      </c>
      <c r="N21" s="28">
        <f>+MIN(N8:N18)</f>
        <v>25790.03244061523</v>
      </c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</row>
    <row r="22" spans="1:25" ht="20.25" customHeight="1">
      <c r="A22" s="29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1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</row>
    <row r="23" spans="1:25" ht="20.25" customHeight="1">
      <c r="A23" s="32"/>
      <c r="B23" s="33" t="s">
        <v>20</v>
      </c>
      <c r="C23" s="34"/>
      <c r="D23" s="34"/>
      <c r="E23" s="52" t="s">
        <v>21</v>
      </c>
      <c r="F23" s="52"/>
      <c r="G23" s="52"/>
      <c r="H23" s="52"/>
      <c r="I23" s="44" t="s">
        <v>22</v>
      </c>
      <c r="J23" s="53">
        <f>N20</f>
        <v>137083.87307098045</v>
      </c>
      <c r="K23" s="53"/>
      <c r="L23" s="44" t="s">
        <v>22</v>
      </c>
      <c r="M23" s="35">
        <f>J23/J24</f>
        <v>82.93035273501539</v>
      </c>
      <c r="N23" s="36" t="s">
        <v>24</v>
      </c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</row>
    <row r="24" spans="1:25" ht="20.25" customHeight="1">
      <c r="A24" s="32"/>
      <c r="B24" s="34"/>
      <c r="C24" s="34"/>
      <c r="D24" s="34"/>
      <c r="E24" s="34"/>
      <c r="F24" s="52" t="s">
        <v>23</v>
      </c>
      <c r="G24" s="52"/>
      <c r="H24" s="34"/>
      <c r="I24" s="34"/>
      <c r="J24" s="53">
        <f>Q3</f>
        <v>1653</v>
      </c>
      <c r="K24" s="53"/>
      <c r="L24" s="34"/>
      <c r="M24" s="34"/>
      <c r="N24" s="36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</row>
    <row r="25" spans="1:25" ht="20.25" customHeight="1">
      <c r="A25" s="29" t="s">
        <v>16</v>
      </c>
      <c r="B25" s="37" t="s">
        <v>16</v>
      </c>
      <c r="C25" s="37" t="s">
        <v>16</v>
      </c>
      <c r="D25" s="37" t="s">
        <v>16</v>
      </c>
      <c r="E25" s="37" t="s">
        <v>16</v>
      </c>
      <c r="F25" s="37" t="s">
        <v>16</v>
      </c>
      <c r="G25" s="37" t="s">
        <v>16</v>
      </c>
      <c r="H25" s="37" t="s">
        <v>16</v>
      </c>
      <c r="I25" s="37" t="s">
        <v>16</v>
      </c>
      <c r="J25" s="37" t="s">
        <v>16</v>
      </c>
      <c r="K25" s="37" t="s">
        <v>16</v>
      </c>
      <c r="L25" s="37" t="s">
        <v>16</v>
      </c>
      <c r="M25" s="37" t="s">
        <v>16</v>
      </c>
      <c r="N25" s="31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</row>
    <row r="26" spans="1:25" ht="20.25" customHeight="1">
      <c r="A26" s="38"/>
      <c r="B26" s="39"/>
      <c r="C26" s="40" t="s">
        <v>28</v>
      </c>
      <c r="D26" s="41"/>
      <c r="E26" s="39"/>
      <c r="F26" s="39"/>
      <c r="G26" s="39"/>
      <c r="H26" s="39"/>
      <c r="I26" s="39"/>
      <c r="J26" s="39"/>
      <c r="K26" s="39"/>
      <c r="L26" s="39"/>
      <c r="M26" s="39"/>
      <c r="N26" s="42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</row>
    <row r="27" spans="2:14" ht="18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2:14" ht="18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</row>
    <row r="31" spans="2:13" ht="18"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</row>
  </sheetData>
  <sheetProtection/>
  <mergeCells count="5">
    <mergeCell ref="E23:H23"/>
    <mergeCell ref="J23:K23"/>
    <mergeCell ref="F24:G24"/>
    <mergeCell ref="J24:K24"/>
    <mergeCell ref="L3:N3"/>
  </mergeCells>
  <printOptions/>
  <pageMargins left="1.062992125984252" right="0" top="0.9055118110236221" bottom="0.1968503937007874" header="0.5118110236220472" footer="0.03937007874015748"/>
  <pageSetup horizontalDpi="300" verticalDpi="300" orientation="portrait" paperSize="9" scale="95" r:id="rId2"/>
  <headerFooter alignWithMargins="0">
    <oddHeader>&amp;R&amp;"Angsana New,ตัวหนา"&amp;16 48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Powernet</cp:lastModifiedBy>
  <cp:lastPrinted>2022-06-09T04:14:04Z</cp:lastPrinted>
  <dcterms:created xsi:type="dcterms:W3CDTF">2008-07-24T03:51:59Z</dcterms:created>
  <dcterms:modified xsi:type="dcterms:W3CDTF">2024-06-17T06:28:27Z</dcterms:modified>
  <cp:category/>
  <cp:version/>
  <cp:contentType/>
  <cp:contentStatus/>
</cp:coreProperties>
</file>