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<sst xmlns="http://schemas.openxmlformats.org/spreadsheetml/2006/main" count="23" uniqueCount="23">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</sst>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1.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3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3" xfId="44" applyNumberFormat="1" applyFont="1" applyFill="1" applyBorder="1" applyAlignment="1">
      <alignment horizontal="right"/>
      <protection/>
    </xf>
    <xf numFmtId="2" fontId="21" fillId="7" borderId="16" xfId="44" applyNumberFormat="1" applyFont="1" applyFill="1" applyBorder="1" applyAlignment="1">
      <alignment horizontal="center" vertical="center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6" xfId="44" applyFont="1" applyFill="1" applyBorder="1" applyAlignment="1">
      <alignment horizontal="center" vertical="center"/>
      <protection/>
    </xf>
    <xf numFmtId="0" fontId="21" fillId="18" borderId="17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425"/>
          <c:w val="0.84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P.92'!$A$5:$A$15</c:f>
              <c:numCache>
                <c:ptCount val="10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  <c:pt idx="9">
                  <c:v>2566</c:v>
                </c:pt>
              </c:numCache>
            </c:numRef>
          </c:cat>
          <c:val>
            <c:numRef>
              <c:f>'ตะกอน- P.92'!$N$5:$N$15</c:f>
              <c:numCache>
                <c:ptCount val="10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59849.78</c:v>
                </c:pt>
                <c:pt idx="7">
                  <c:v>128855.24796515696</c:v>
                </c:pt>
                <c:pt idx="8">
                  <c:v>265847.2825417149</c:v>
                </c:pt>
                <c:pt idx="9">
                  <c:v>105885.6603367266</c:v>
                </c:pt>
              </c:numCache>
            </c:numRef>
          </c:val>
        </c:ser>
        <c:gapWidth val="50"/>
        <c:axId val="54367224"/>
        <c:axId val="1954296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 </a:t>
                    </a: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132,934.6</a:t>
                    </a: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P.92'!$A$5:$A$14</c:f>
              <c:numCache>
                <c:ptCount val="10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  <c:pt idx="9">
                  <c:v>2566</c:v>
                </c:pt>
              </c:numCache>
            </c:numRef>
          </c:cat>
          <c:val>
            <c:numRef>
              <c:f>'ตะกอน- P.92'!$P$5:$P$14</c:f>
              <c:numCache>
                <c:ptCount val="10"/>
                <c:pt idx="0">
                  <c:v>132934.63008435981</c:v>
                </c:pt>
                <c:pt idx="1">
                  <c:v>132934.63008435981</c:v>
                </c:pt>
                <c:pt idx="2">
                  <c:v>132934.63008435981</c:v>
                </c:pt>
                <c:pt idx="3">
                  <c:v>132934.63008435981</c:v>
                </c:pt>
                <c:pt idx="4">
                  <c:v>132934.63008435981</c:v>
                </c:pt>
                <c:pt idx="5">
                  <c:v>132934.63008435981</c:v>
                </c:pt>
                <c:pt idx="6">
                  <c:v>132934.63008435981</c:v>
                </c:pt>
                <c:pt idx="7">
                  <c:v>132934.63008435981</c:v>
                </c:pt>
                <c:pt idx="8">
                  <c:v>132934.63008435981</c:v>
                </c:pt>
                <c:pt idx="9">
                  <c:v>132934.63008435981</c:v>
                </c:pt>
              </c:numCache>
            </c:numRef>
          </c:val>
          <c:smooth val="0"/>
        </c:ser>
        <c:axId val="54367224"/>
        <c:axId val="19542969"/>
      </c:lineChart>
      <c:cat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367224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26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85" zoomScaleNormal="85" zoomScalePageLayoutView="0" workbookViewId="0" topLeftCell="A5">
      <selection activeCell="A15" sqref="A15:IV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8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6" t="s">
        <v>19</v>
      </c>
    </row>
    <row r="4" spans="1:16" ht="21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6" t="s">
        <v>20</v>
      </c>
    </row>
    <row r="5" spans="1:16" ht="21">
      <c r="A5" s="9">
        <v>2557</v>
      </c>
      <c r="B5" s="13">
        <v>136.23</v>
      </c>
      <c r="C5" s="13">
        <v>2331.29</v>
      </c>
      <c r="D5" s="13">
        <v>3320.28</v>
      </c>
      <c r="E5" s="13">
        <v>15646.52</v>
      </c>
      <c r="F5" s="13">
        <v>31093.07</v>
      </c>
      <c r="G5" s="13">
        <v>39854.05</v>
      </c>
      <c r="H5" s="13">
        <v>12055.22</v>
      </c>
      <c r="I5" s="13">
        <v>6330.74</v>
      </c>
      <c r="J5" s="13">
        <v>1485.68</v>
      </c>
      <c r="K5" s="13">
        <v>935.35</v>
      </c>
      <c r="L5" s="13">
        <v>211.9</v>
      </c>
      <c r="M5" s="13">
        <v>99.76</v>
      </c>
      <c r="N5" s="19">
        <f aca="true" t="shared" si="0" ref="N5:N10">SUM(B5:M5)</f>
        <v>113500.09</v>
      </c>
      <c r="P5" s="17">
        <f>N17</f>
        <v>132934.63008435981</v>
      </c>
    </row>
    <row r="6" spans="1:16" ht="21">
      <c r="A6" s="10">
        <v>2558</v>
      </c>
      <c r="B6" s="14">
        <v>169.89</v>
      </c>
      <c r="C6" s="14">
        <v>460.03</v>
      </c>
      <c r="D6" s="14">
        <v>147.49</v>
      </c>
      <c r="E6" s="14">
        <v>5705.91</v>
      </c>
      <c r="F6" s="14">
        <v>68396.09</v>
      </c>
      <c r="G6" s="14">
        <v>16497.04</v>
      </c>
      <c r="H6" s="14">
        <v>5312.11</v>
      </c>
      <c r="I6" s="14">
        <v>4619.24</v>
      </c>
      <c r="J6" s="14">
        <v>327.86</v>
      </c>
      <c r="K6" s="14">
        <v>262.25</v>
      </c>
      <c r="L6" s="14">
        <v>87.93</v>
      </c>
      <c r="M6" s="14">
        <v>65.1</v>
      </c>
      <c r="N6" s="20">
        <f t="shared" si="0"/>
        <v>102050.94000000002</v>
      </c>
      <c r="P6" s="17">
        <f aca="true" t="shared" si="1" ref="P6:P14">P5</f>
        <v>132934.63008435981</v>
      </c>
    </row>
    <row r="7" spans="1:16" ht="21">
      <c r="A7" s="10">
        <v>2559</v>
      </c>
      <c r="B7" s="14">
        <v>11.32</v>
      </c>
      <c r="C7" s="14">
        <v>397.97</v>
      </c>
      <c r="D7" s="14">
        <v>10697.72</v>
      </c>
      <c r="E7" s="14">
        <v>16562.85</v>
      </c>
      <c r="F7" s="14">
        <v>33947.63</v>
      </c>
      <c r="G7" s="14">
        <v>34850.4</v>
      </c>
      <c r="H7" s="14">
        <v>10002.66</v>
      </c>
      <c r="I7" s="14">
        <v>16205.64</v>
      </c>
      <c r="J7" s="14">
        <v>1482.89</v>
      </c>
      <c r="K7" s="14">
        <v>1183.67</v>
      </c>
      <c r="L7" s="14">
        <v>338.02</v>
      </c>
      <c r="M7" s="14">
        <v>224.43</v>
      </c>
      <c r="N7" s="20">
        <f t="shared" si="0"/>
        <v>125905.2</v>
      </c>
      <c r="P7" s="17">
        <f t="shared" si="1"/>
        <v>132934.63008435981</v>
      </c>
    </row>
    <row r="8" spans="1:16" ht="21">
      <c r="A8" s="10">
        <v>2560</v>
      </c>
      <c r="B8" s="14">
        <v>271.26</v>
      </c>
      <c r="C8" s="14">
        <v>4867.08</v>
      </c>
      <c r="D8" s="14">
        <v>4020.59</v>
      </c>
      <c r="E8" s="14">
        <v>65229.13</v>
      </c>
      <c r="F8" s="14">
        <v>26829.06</v>
      </c>
      <c r="G8" s="14">
        <v>60504.63</v>
      </c>
      <c r="H8" s="14">
        <v>81716.41</v>
      </c>
      <c r="I8" s="14">
        <v>18853.94</v>
      </c>
      <c r="J8" s="14">
        <v>5458.49</v>
      </c>
      <c r="K8" s="14">
        <v>4444.84</v>
      </c>
      <c r="L8" s="14">
        <v>996.59</v>
      </c>
      <c r="M8" s="14">
        <v>419.63</v>
      </c>
      <c r="N8" s="20">
        <f t="shared" si="0"/>
        <v>273611.65</v>
      </c>
      <c r="P8" s="17">
        <f t="shared" si="1"/>
        <v>132934.63008435981</v>
      </c>
    </row>
    <row r="9" spans="1:16" ht="21">
      <c r="A9" s="10">
        <v>2561</v>
      </c>
      <c r="B9" s="14">
        <v>504.69</v>
      </c>
      <c r="C9" s="14">
        <v>2697.85</v>
      </c>
      <c r="D9" s="14">
        <v>7210.11</v>
      </c>
      <c r="E9" s="14">
        <v>7772.16</v>
      </c>
      <c r="F9" s="14">
        <v>36941.72</v>
      </c>
      <c r="G9" s="14">
        <v>13941.93</v>
      </c>
      <c r="H9" s="14">
        <v>51173.62</v>
      </c>
      <c r="I9" s="14">
        <v>6027.04</v>
      </c>
      <c r="J9" s="14">
        <v>2249.8</v>
      </c>
      <c r="K9" s="14">
        <v>1518.15</v>
      </c>
      <c r="L9" s="14">
        <v>450.08</v>
      </c>
      <c r="M9" s="14">
        <v>125.26</v>
      </c>
      <c r="N9" s="20">
        <f t="shared" si="0"/>
        <v>130612.40999999997</v>
      </c>
      <c r="P9" s="17">
        <f t="shared" si="1"/>
        <v>132934.63008435981</v>
      </c>
    </row>
    <row r="10" spans="1:16" ht="21">
      <c r="A10" s="10">
        <v>2562</v>
      </c>
      <c r="B10" s="14">
        <v>133.12</v>
      </c>
      <c r="C10" s="14">
        <v>357.55</v>
      </c>
      <c r="D10" s="14">
        <v>749.51</v>
      </c>
      <c r="E10" s="14">
        <v>497.89</v>
      </c>
      <c r="F10" s="14">
        <v>9450.33</v>
      </c>
      <c r="G10" s="14">
        <v>6685.88</v>
      </c>
      <c r="H10" s="14">
        <v>2425.73</v>
      </c>
      <c r="I10" s="14">
        <v>1606.37</v>
      </c>
      <c r="J10" s="14">
        <v>640.14</v>
      </c>
      <c r="K10" s="14">
        <v>396.02</v>
      </c>
      <c r="L10" s="14">
        <v>175.83</v>
      </c>
      <c r="M10" s="14">
        <v>109.67</v>
      </c>
      <c r="N10" s="20">
        <f t="shared" si="0"/>
        <v>23228.039999999997</v>
      </c>
      <c r="P10" s="17">
        <f t="shared" si="1"/>
        <v>132934.63008435981</v>
      </c>
    </row>
    <row r="11" spans="1:16" ht="21">
      <c r="A11" s="24">
        <v>2563</v>
      </c>
      <c r="B11" s="25">
        <v>333.38</v>
      </c>
      <c r="C11" s="25">
        <v>554.7</v>
      </c>
      <c r="D11" s="25">
        <v>888.24</v>
      </c>
      <c r="E11" s="25">
        <v>5274.7</v>
      </c>
      <c r="F11" s="25">
        <v>32675.81</v>
      </c>
      <c r="G11" s="25">
        <v>9625.99</v>
      </c>
      <c r="H11" s="25">
        <v>3995.12</v>
      </c>
      <c r="I11" s="25">
        <v>1300.36</v>
      </c>
      <c r="J11" s="25">
        <v>256.31</v>
      </c>
      <c r="K11" s="25">
        <v>194.71</v>
      </c>
      <c r="L11" s="25">
        <v>132.69</v>
      </c>
      <c r="M11" s="25">
        <v>4617.77</v>
      </c>
      <c r="N11" s="26">
        <f>SUM(B11:M11)</f>
        <v>59849.78</v>
      </c>
      <c r="P11" s="17">
        <f t="shared" si="1"/>
        <v>132934.63008435981</v>
      </c>
    </row>
    <row r="12" spans="1:16" ht="21">
      <c r="A12" s="24">
        <v>2564</v>
      </c>
      <c r="B12" s="25">
        <v>211.0340666576523</v>
      </c>
      <c r="C12" s="25">
        <v>282.82857017297977</v>
      </c>
      <c r="D12" s="25">
        <v>437.3704091271755</v>
      </c>
      <c r="E12" s="25">
        <v>5728.255215323334</v>
      </c>
      <c r="F12" s="25">
        <v>2162.4317957467215</v>
      </c>
      <c r="G12" s="25">
        <v>66027.84709981723</v>
      </c>
      <c r="H12" s="25">
        <v>46339.959760272744</v>
      </c>
      <c r="I12" s="25">
        <v>7264.355865864011</v>
      </c>
      <c r="J12" s="25">
        <v>130.27015122852632</v>
      </c>
      <c r="K12" s="25">
        <v>135.22167170466727</v>
      </c>
      <c r="L12" s="25">
        <v>123.78895722465546</v>
      </c>
      <c r="M12" s="25">
        <v>11.884402017273455</v>
      </c>
      <c r="N12" s="26">
        <f>SUM(B12:M12)</f>
        <v>128855.24796515696</v>
      </c>
      <c r="P12" s="17">
        <f t="shared" si="1"/>
        <v>132934.63008435981</v>
      </c>
    </row>
    <row r="13" spans="1:16" ht="21">
      <c r="A13" s="24">
        <v>2565</v>
      </c>
      <c r="B13" s="25">
        <v>63.0770732026561</v>
      </c>
      <c r="C13" s="25">
        <v>8615.431216390407</v>
      </c>
      <c r="D13" s="25">
        <v>543.5524420306018</v>
      </c>
      <c r="E13" s="25">
        <v>3133.483522558492</v>
      </c>
      <c r="F13" s="25">
        <v>80701.10954476654</v>
      </c>
      <c r="G13" s="25">
        <v>62222.326123105406</v>
      </c>
      <c r="H13" s="25">
        <v>107098.51813460159</v>
      </c>
      <c r="I13" s="25">
        <v>2675.9021181033345</v>
      </c>
      <c r="J13" s="25">
        <v>587.5521995844136</v>
      </c>
      <c r="K13" s="25">
        <v>95.72208073321306</v>
      </c>
      <c r="L13" s="25">
        <v>58.400929045285835</v>
      </c>
      <c r="M13" s="25">
        <v>52.20715759291889</v>
      </c>
      <c r="N13" s="26">
        <f>SUM(B13:M13)</f>
        <v>265847.2825417149</v>
      </c>
      <c r="P13" s="17">
        <f t="shared" si="1"/>
        <v>132934.63008435981</v>
      </c>
    </row>
    <row r="14" spans="1:16" ht="21">
      <c r="A14" s="24">
        <v>2566</v>
      </c>
      <c r="B14" s="25">
        <v>14.339038234842233</v>
      </c>
      <c r="C14" s="25">
        <v>1768.11335051517</v>
      </c>
      <c r="D14" s="25">
        <v>1226.260759078622</v>
      </c>
      <c r="E14" s="25">
        <v>3215.995321829658</v>
      </c>
      <c r="F14" s="25">
        <v>5906.2493823670375</v>
      </c>
      <c r="G14" s="25">
        <v>30137.558881539742</v>
      </c>
      <c r="H14" s="25">
        <v>47514.569655143074</v>
      </c>
      <c r="I14" s="25">
        <v>12258.525226135034</v>
      </c>
      <c r="J14" s="25">
        <v>2643.1559374085064</v>
      </c>
      <c r="K14" s="25">
        <v>835.0773975698165</v>
      </c>
      <c r="L14" s="25">
        <v>226.08714764341855</v>
      </c>
      <c r="M14" s="25">
        <v>139.7282392616865</v>
      </c>
      <c r="N14" s="26">
        <f>SUM(B14:M14)</f>
        <v>105885.6603367266</v>
      </c>
      <c r="P14" s="17">
        <f t="shared" si="1"/>
        <v>132934.63008435981</v>
      </c>
    </row>
    <row r="15" spans="1:16" ht="21" hidden="1">
      <c r="A15" s="21">
        <v>2567</v>
      </c>
      <c r="B15" s="22">
        <v>101.87618117083157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>
        <f>SUM(B15:M15)</f>
        <v>101.87618117083157</v>
      </c>
      <c r="P15" s="17"/>
    </row>
    <row r="16" spans="1:14" ht="21">
      <c r="A16" s="11" t="s">
        <v>16</v>
      </c>
      <c r="B16" s="15">
        <f>MAX(B5:B14)</f>
        <v>504.69</v>
      </c>
      <c r="C16" s="15">
        <f aca="true" t="shared" si="2" ref="C16:M16">MAX(C5:C14)</f>
        <v>8615.431216390407</v>
      </c>
      <c r="D16" s="15">
        <f t="shared" si="2"/>
        <v>10697.72</v>
      </c>
      <c r="E16" s="15">
        <f t="shared" si="2"/>
        <v>65229.13</v>
      </c>
      <c r="F16" s="15">
        <f t="shared" si="2"/>
        <v>80701.10954476654</v>
      </c>
      <c r="G16" s="15">
        <f t="shared" si="2"/>
        <v>66027.84709981723</v>
      </c>
      <c r="H16" s="15">
        <f t="shared" si="2"/>
        <v>107098.51813460159</v>
      </c>
      <c r="I16" s="15">
        <f t="shared" si="2"/>
        <v>18853.94</v>
      </c>
      <c r="J16" s="15">
        <f t="shared" si="2"/>
        <v>5458.49</v>
      </c>
      <c r="K16" s="15">
        <f t="shared" si="2"/>
        <v>4444.84</v>
      </c>
      <c r="L16" s="15">
        <f t="shared" si="2"/>
        <v>996.59</v>
      </c>
      <c r="M16" s="15">
        <f t="shared" si="2"/>
        <v>4617.77</v>
      </c>
      <c r="N16" s="12">
        <f>MAX(N5:N14)</f>
        <v>273611.65</v>
      </c>
    </row>
    <row r="17" spans="1:14" ht="21">
      <c r="A17" s="11" t="s">
        <v>14</v>
      </c>
      <c r="B17" s="15">
        <f>AVERAGE(B5:B14)</f>
        <v>184.8340178095151</v>
      </c>
      <c r="C17" s="15">
        <f aca="true" t="shared" si="3" ref="C17:M17">AVERAGE(C5:C14)</f>
        <v>2233.2843137078557</v>
      </c>
      <c r="D17" s="15">
        <f t="shared" si="3"/>
        <v>2924.11236102364</v>
      </c>
      <c r="E17" s="15">
        <f t="shared" si="3"/>
        <v>12876.689405971149</v>
      </c>
      <c r="F17" s="15">
        <f t="shared" si="3"/>
        <v>32810.35007228803</v>
      </c>
      <c r="G17" s="15">
        <f t="shared" si="3"/>
        <v>34034.76521044624</v>
      </c>
      <c r="H17" s="15">
        <f t="shared" si="3"/>
        <v>36763.39175500174</v>
      </c>
      <c r="I17" s="15">
        <f t="shared" si="3"/>
        <v>7714.211321010238</v>
      </c>
      <c r="J17" s="15">
        <f t="shared" si="3"/>
        <v>1526.2148288221447</v>
      </c>
      <c r="K17" s="15">
        <f t="shared" si="3"/>
        <v>1000.1011150007695</v>
      </c>
      <c r="L17" s="15">
        <f t="shared" si="3"/>
        <v>280.131703391336</v>
      </c>
      <c r="M17" s="15">
        <f t="shared" si="3"/>
        <v>586.5439798871879</v>
      </c>
      <c r="N17" s="12">
        <f>SUM(B17:M17)</f>
        <v>132934.63008435981</v>
      </c>
    </row>
    <row r="18" spans="1:14" ht="21">
      <c r="A18" s="11" t="s">
        <v>15</v>
      </c>
      <c r="B18" s="15">
        <f>MIN(B5:B14)</f>
        <v>11.32</v>
      </c>
      <c r="C18" s="15">
        <f aca="true" t="shared" si="4" ref="C18:M18">MIN(C5:C14)</f>
        <v>282.82857017297977</v>
      </c>
      <c r="D18" s="15">
        <f t="shared" si="4"/>
        <v>147.49</v>
      </c>
      <c r="E18" s="15">
        <f t="shared" si="4"/>
        <v>497.89</v>
      </c>
      <c r="F18" s="15">
        <f t="shared" si="4"/>
        <v>2162.4317957467215</v>
      </c>
      <c r="G18" s="15">
        <f t="shared" si="4"/>
        <v>6685.88</v>
      </c>
      <c r="H18" s="15">
        <f t="shared" si="4"/>
        <v>2425.73</v>
      </c>
      <c r="I18" s="15">
        <f t="shared" si="4"/>
        <v>1300.36</v>
      </c>
      <c r="J18" s="15">
        <f t="shared" si="4"/>
        <v>130.27015122852632</v>
      </c>
      <c r="K18" s="15">
        <f t="shared" si="4"/>
        <v>95.72208073321306</v>
      </c>
      <c r="L18" s="15">
        <f t="shared" si="4"/>
        <v>58.400929045285835</v>
      </c>
      <c r="M18" s="15">
        <f t="shared" si="4"/>
        <v>11.884402017273455</v>
      </c>
      <c r="N18" s="12">
        <f>MIN(N5:N14)</f>
        <v>23228.039999999997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  <ignoredErrors>
    <ignoredError sqref="N5:N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2024-05-30T02:43:14Z</dcterms:modified>
  <cp:category/>
  <cp:version/>
  <cp:contentType/>
  <cp:contentStatus/>
</cp:coreProperties>
</file>