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92" sheetId="1" r:id="rId1"/>
    <sheet name="P.92-H.05" sheetId="2" r:id="rId2"/>
  </sheets>
  <definedNames>
    <definedName name="_Regression_Int" localSheetId="1" hidden="1">1</definedName>
    <definedName name="Print_Area_MI">'P.92-H.05'!$A$1:$N$6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<sst xmlns="http://schemas.openxmlformats.org/spreadsheetml/2006/main" count="29" uniqueCount="24">
  <si>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</si>
  <si>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</si>
  <si>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</si>
  <si>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</si>
  <si>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</si>
  <si>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</si>
  <si>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</si>
  <si>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</si>
  <si>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</si>
  <si>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</si>
  <si>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</si>
  <si>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</si>
  <si>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</si>
  <si>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</si>
  <si>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</si>
  <si>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</si>
  <si>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</si>
  <si>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</si>
  <si>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</si>
  <si>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</si>
  <si>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</si>
  <si>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น้ำแม่แตง(P.92)</t>
  </si>
  <si>
    <t xml:space="preserve"> พี้นที่รับน้ำ   1,653     ตร.กม. </t>
  </si>
  <si>
    <t>สถานี P.92  :  น้ำแม่แตง  บ้านเมืองกึ๊ด อ.แม่แตง จ.เชียงใหม่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</si>
</sst>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3" fontId="25" fillId="0" borderId="0" xfId="0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19" borderId="18" xfId="0" applyNumberFormat="1" applyFont="1" applyFill="1" applyBorder="1" applyAlignment="1" applyProtection="1">
      <alignment vertical="center"/>
      <protection/>
    </xf>
    <xf numFmtId="236" fontId="25" fillId="19" borderId="0" xfId="0" applyNumberFormat="1" applyFont="1" applyFill="1" applyBorder="1" applyAlignment="1" applyProtection="1">
      <alignment vertical="center"/>
      <protection/>
    </xf>
    <xf numFmtId="236" fontId="25" fillId="19" borderId="19" xfId="0" applyNumberFormat="1" applyFont="1" applyFill="1" applyBorder="1" applyAlignment="1" applyProtection="1">
      <alignment vertical="center"/>
      <protection/>
    </xf>
    <xf numFmtId="238" fontId="25" fillId="0" borderId="0" xfId="0" applyNumberFormat="1" applyFont="1" applyAlignment="1">
      <alignment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0" xfId="0" applyNumberFormat="1" applyFont="1" applyFill="1" applyBorder="1" applyAlignment="1" applyProtection="1">
      <alignment horizontal="center"/>
      <protection/>
    </xf>
    <xf numFmtId="1" fontId="23" fillId="0" borderId="20" xfId="0" applyNumberFormat="1" applyFont="1" applyFill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P.92 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25"/>
          <c:w val="0.8715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'P.92-H.05'!$A$7:$A$15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'P.92-H.05'!$N$7:$N$15</c:f>
              <c:numCache>
                <c:ptCount val="9"/>
                <c:pt idx="0">
                  <c:v>680.11488</c:v>
                </c:pt>
                <c:pt idx="1">
                  <c:v>1240.2685439999996</c:v>
                </c:pt>
                <c:pt idx="2">
                  <c:v>589.3171199999999</c:v>
                </c:pt>
                <c:pt idx="3">
                  <c:v>511.13635200000004</c:v>
                </c:pt>
                <c:pt idx="4">
                  <c:v>483.44601600000004</c:v>
                </c:pt>
                <c:pt idx="5">
                  <c:v>256.76870400000007</c:v>
                </c:pt>
                <c:pt idx="6">
                  <c:v>532.5929280000001</c:v>
                </c:pt>
                <c:pt idx="7">
                  <c:v>766.93</c:v>
                </c:pt>
                <c:pt idx="8">
                  <c:v>237.1</c:v>
                </c:pt>
              </c:numCache>
            </c:numRef>
          </c:val>
        </c:ser>
        <c:gapWidth val="100"/>
        <c:axId val="10462848"/>
        <c:axId val="27056769"/>
      </c:barChart>
      <c:lineChart>
        <c:grouping val="standard"/>
        <c:varyColors val="0"/>
        <c:ser>
          <c:idx val="1"/>
          <c:order val="1"/>
          <c:tx>
            <c:v>ค่าเฉลี่ย 632.6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'P.92-H.05'!$A$7:$A$15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'P.92-H.05'!$P$7:$P$15</c:f>
              <c:numCache>
                <c:ptCount val="9"/>
                <c:pt idx="0">
                  <c:v>632.5718180000001</c:v>
                </c:pt>
                <c:pt idx="1">
                  <c:v>632.5718180000001</c:v>
                </c:pt>
                <c:pt idx="2">
                  <c:v>632.5718180000001</c:v>
                </c:pt>
                <c:pt idx="3">
                  <c:v>632.5718180000001</c:v>
                </c:pt>
                <c:pt idx="4">
                  <c:v>632.5718180000001</c:v>
                </c:pt>
                <c:pt idx="5">
                  <c:v>632.5718180000001</c:v>
                </c:pt>
                <c:pt idx="6">
                  <c:v>632.5718180000001</c:v>
                </c:pt>
                <c:pt idx="7">
                  <c:v>632.5718180000001</c:v>
                </c:pt>
              </c:numCache>
            </c:numRef>
          </c:val>
          <c:smooth val="0"/>
        </c:ser>
        <c:axId val="10462848"/>
        <c:axId val="27056769"/>
      </c:lineChart>
      <c:catAx>
        <c:axId val="1046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056769"/>
        <c:crossesAt val="0"/>
        <c:auto val="1"/>
        <c:lblOffset val="100"/>
        <c:tickLblSkip val="1"/>
        <c:noMultiLvlLbl val="0"/>
      </c:catAx>
      <c:valAx>
        <c:axId val="27056769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62848"/>
        <c:crossesAt val="1"/>
        <c:crossBetween val="between"/>
        <c:dispUnits/>
        <c:majorUnit val="3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8"/>
  <sheetViews>
    <sheetView showGridLines="0" tabSelected="1" zoomScalePageLayoutView="0" workbookViewId="0" topLeftCell="A4">
      <selection activeCell="O21" sqref="O2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5.714496000000004</v>
      </c>
      <c r="C7" s="34">
        <v>8.598528</v>
      </c>
      <c r="D7" s="34">
        <v>11.184479999999997</v>
      </c>
      <c r="E7" s="34">
        <v>57.017087999999994</v>
      </c>
      <c r="F7" s="34">
        <v>155.67552</v>
      </c>
      <c r="G7" s="34">
        <v>209.78870400000005</v>
      </c>
      <c r="H7" s="34">
        <v>124.87910399999998</v>
      </c>
      <c r="I7" s="34">
        <v>44.22816000000003</v>
      </c>
      <c r="J7" s="34">
        <v>25.436160000000005</v>
      </c>
      <c r="K7" s="34">
        <v>16.531775999999994</v>
      </c>
      <c r="L7" s="34">
        <v>9.294912000000005</v>
      </c>
      <c r="M7" s="34">
        <v>11.765951999999997</v>
      </c>
      <c r="N7" s="35">
        <f aca="true" t="shared" si="0" ref="N7:N13">SUM(B7:M7)</f>
        <v>680.11488</v>
      </c>
      <c r="O7" s="36">
        <f aca="true" t="shared" si="1" ref="O7:O15">+N7*0.0317097</f>
        <v>21.566238810336</v>
      </c>
      <c r="P7" s="37">
        <f aca="true" t="shared" si="2" ref="P7:P14">$N$49</f>
        <v>632.5718180000001</v>
      </c>
      <c r="Q7" s="32"/>
      <c r="R7" s="43"/>
    </row>
    <row r="8" spans="1:17" ht="15" customHeight="1">
      <c r="A8" s="31">
        <v>2554</v>
      </c>
      <c r="B8" s="34">
        <v>29.00102399999999</v>
      </c>
      <c r="C8" s="34">
        <v>86.04144</v>
      </c>
      <c r="D8" s="34">
        <v>94.13280000000003</v>
      </c>
      <c r="E8" s="34">
        <v>104.76604800000001</v>
      </c>
      <c r="F8" s="34">
        <v>222.94223999999997</v>
      </c>
      <c r="G8" s="34">
        <v>291.47904</v>
      </c>
      <c r="H8" s="34">
        <v>174.41567999999998</v>
      </c>
      <c r="I8" s="34">
        <v>83.18764800000002</v>
      </c>
      <c r="J8" s="34">
        <v>60.42470399999999</v>
      </c>
      <c r="K8" s="34">
        <v>44.16422399999999</v>
      </c>
      <c r="L8" s="34">
        <v>28.343520000000012</v>
      </c>
      <c r="M8" s="34">
        <v>21.37017600000001</v>
      </c>
      <c r="N8" s="35">
        <f t="shared" si="0"/>
        <v>1240.2685439999996</v>
      </c>
      <c r="O8" s="36">
        <f t="shared" si="1"/>
        <v>39.328543449676786</v>
      </c>
      <c r="P8" s="37">
        <f t="shared" si="2"/>
        <v>632.5718180000001</v>
      </c>
      <c r="Q8" s="32"/>
    </row>
    <row r="9" spans="1:17" ht="15" customHeight="1">
      <c r="A9" s="31">
        <v>2555</v>
      </c>
      <c r="B9" s="34">
        <v>20.196</v>
      </c>
      <c r="C9" s="34">
        <v>34.248960000000004</v>
      </c>
      <c r="D9" s="34">
        <v>34.223040000000005</v>
      </c>
      <c r="E9" s="34">
        <v>55.219967999999994</v>
      </c>
      <c r="F9" s="34">
        <v>77.467104</v>
      </c>
      <c r="G9" s="34">
        <v>153.97948800000003</v>
      </c>
      <c r="H9" s="34">
        <v>77.89219200000001</v>
      </c>
      <c r="I9" s="34">
        <v>52.066368000000004</v>
      </c>
      <c r="J9" s="34">
        <v>31.968000000000004</v>
      </c>
      <c r="K9" s="34">
        <v>20.990880000000004</v>
      </c>
      <c r="L9" s="34">
        <v>15.50448</v>
      </c>
      <c r="M9" s="34">
        <v>15.56064</v>
      </c>
      <c r="N9" s="35">
        <f t="shared" si="0"/>
        <v>589.3171199999999</v>
      </c>
      <c r="O9" s="36">
        <f t="shared" si="1"/>
        <v>18.687069080064</v>
      </c>
      <c r="P9" s="37">
        <f t="shared" si="2"/>
        <v>632.5718180000001</v>
      </c>
      <c r="Q9" s="32"/>
    </row>
    <row r="10" spans="1:17" ht="15" customHeight="1">
      <c r="A10" s="31">
        <v>2556</v>
      </c>
      <c r="B10" s="34">
        <v>7.399295999999999</v>
      </c>
      <c r="C10" s="34">
        <v>10.691136000000007</v>
      </c>
      <c r="D10" s="34">
        <v>12.420863999999996</v>
      </c>
      <c r="E10" s="34">
        <v>22.769855999999997</v>
      </c>
      <c r="F10" s="34">
        <v>80.39519999999999</v>
      </c>
      <c r="G10" s="34">
        <v>115.48224</v>
      </c>
      <c r="H10" s="34">
        <v>109.65888000000001</v>
      </c>
      <c r="I10" s="34">
        <v>61.166879999999985</v>
      </c>
      <c r="J10" s="34">
        <v>48.764160000000004</v>
      </c>
      <c r="K10" s="34">
        <v>24.05376000000001</v>
      </c>
      <c r="L10" s="34">
        <v>12.033791999999993</v>
      </c>
      <c r="M10" s="34">
        <v>6.300287999999999</v>
      </c>
      <c r="N10" s="35">
        <f t="shared" si="0"/>
        <v>511.13635200000004</v>
      </c>
      <c r="O10" s="36">
        <f t="shared" si="1"/>
        <v>16.2079803810144</v>
      </c>
      <c r="P10" s="37">
        <f t="shared" si="2"/>
        <v>632.5718180000001</v>
      </c>
      <c r="Q10" s="32"/>
    </row>
    <row r="11" spans="1:17" ht="15" customHeight="1">
      <c r="A11" s="31">
        <v>2557</v>
      </c>
      <c r="B11" s="34">
        <v>7.606656</v>
      </c>
      <c r="C11" s="34">
        <v>26.760671999999996</v>
      </c>
      <c r="D11" s="34">
        <v>31.225823999999996</v>
      </c>
      <c r="E11" s="34">
        <v>61.193664000000005</v>
      </c>
      <c r="F11" s="34">
        <v>94.06195200000002</v>
      </c>
      <c r="G11" s="34">
        <v>97.92230400000001</v>
      </c>
      <c r="H11" s="34">
        <v>61.80191999999999</v>
      </c>
      <c r="I11" s="34">
        <v>44.97984</v>
      </c>
      <c r="J11" s="34">
        <v>24.183360000000004</v>
      </c>
      <c r="K11" s="34">
        <v>17.917632000000005</v>
      </c>
      <c r="L11" s="34">
        <v>9.187775999999998</v>
      </c>
      <c r="M11" s="34">
        <v>6.604416</v>
      </c>
      <c r="N11" s="35">
        <f t="shared" si="0"/>
        <v>483.44601600000004</v>
      </c>
      <c r="O11" s="36">
        <f t="shared" si="1"/>
        <v>15.329928133555201</v>
      </c>
      <c r="P11" s="37">
        <f t="shared" si="2"/>
        <v>632.5718180000001</v>
      </c>
      <c r="Q11" s="32"/>
    </row>
    <row r="12" spans="1:17" ht="15" customHeight="1">
      <c r="A12" s="31">
        <v>2558</v>
      </c>
      <c r="B12" s="34">
        <v>8.182080000000001</v>
      </c>
      <c r="C12" s="34">
        <v>10.160639999999999</v>
      </c>
      <c r="D12" s="34">
        <v>7.655039999999999</v>
      </c>
      <c r="E12" s="34">
        <v>28.50768</v>
      </c>
      <c r="F12" s="34">
        <v>76.70073599999999</v>
      </c>
      <c r="G12" s="34">
        <v>40.51468799999999</v>
      </c>
      <c r="H12" s="34">
        <v>30.82752</v>
      </c>
      <c r="I12" s="34">
        <v>22.718880000000006</v>
      </c>
      <c r="J12" s="34">
        <v>11.041920000000001</v>
      </c>
      <c r="K12" s="34">
        <v>9.054719999999996</v>
      </c>
      <c r="L12" s="34">
        <v>6.039360000000061</v>
      </c>
      <c r="M12" s="34">
        <v>5.365440000000001</v>
      </c>
      <c r="N12" s="35">
        <f t="shared" si="0"/>
        <v>256.76870400000007</v>
      </c>
      <c r="O12" s="36">
        <f t="shared" si="1"/>
        <v>8.142058573228802</v>
      </c>
      <c r="P12" s="37">
        <f t="shared" si="2"/>
        <v>632.5718180000001</v>
      </c>
      <c r="Q12" s="32"/>
    </row>
    <row r="13" spans="1:17" ht="15" customHeight="1">
      <c r="A13" s="31">
        <v>2559</v>
      </c>
      <c r="B13" s="34">
        <v>2.1038399999999995</v>
      </c>
      <c r="C13" s="34">
        <v>9.716543999999999</v>
      </c>
      <c r="D13" s="34">
        <v>49.574591999999996</v>
      </c>
      <c r="E13" s="40">
        <v>68.82624000000001</v>
      </c>
      <c r="F13" s="41">
        <v>103.849344</v>
      </c>
      <c r="G13" s="41">
        <v>109.23724800000001</v>
      </c>
      <c r="H13" s="41">
        <v>61.888320000000014</v>
      </c>
      <c r="I13" s="41">
        <v>60.321024000000016</v>
      </c>
      <c r="J13" s="42">
        <v>24.826176000000007</v>
      </c>
      <c r="K13" s="34">
        <v>21.058272000000002</v>
      </c>
      <c r="L13" s="34">
        <v>11.453184</v>
      </c>
      <c r="M13" s="34">
        <v>9.738144000000002</v>
      </c>
      <c r="N13" s="35">
        <f t="shared" si="0"/>
        <v>532.5929280000001</v>
      </c>
      <c r="O13" s="36">
        <f t="shared" si="1"/>
        <v>16.888361969001604</v>
      </c>
      <c r="P13" s="37">
        <f t="shared" si="2"/>
        <v>632.5718180000001</v>
      </c>
      <c r="Q13" s="32"/>
    </row>
    <row r="14" spans="1:17" ht="15" customHeight="1">
      <c r="A14" s="44">
        <v>2560</v>
      </c>
      <c r="B14" s="34">
        <v>8.93</v>
      </c>
      <c r="C14" s="34">
        <v>30.04</v>
      </c>
      <c r="D14" s="34">
        <v>29.31</v>
      </c>
      <c r="E14" s="34">
        <v>116.69</v>
      </c>
      <c r="F14" s="34">
        <v>92.24</v>
      </c>
      <c r="G14" s="34">
        <v>137.04</v>
      </c>
      <c r="H14" s="34">
        <v>166.07</v>
      </c>
      <c r="I14" s="34">
        <v>78</v>
      </c>
      <c r="J14" s="34">
        <v>43.02</v>
      </c>
      <c r="K14" s="34">
        <v>37.7</v>
      </c>
      <c r="L14" s="34">
        <v>16.48</v>
      </c>
      <c r="M14" s="34">
        <v>11.41</v>
      </c>
      <c r="N14" s="35">
        <f>SUM(B14:M14)</f>
        <v>766.93</v>
      </c>
      <c r="O14" s="36">
        <f t="shared" si="1"/>
        <v>24.319120221</v>
      </c>
      <c r="P14" s="37">
        <f t="shared" si="2"/>
        <v>632.5718180000001</v>
      </c>
      <c r="Q14" s="32"/>
    </row>
    <row r="15" spans="1:17" ht="15" customHeight="1">
      <c r="A15" s="44">
        <v>2561</v>
      </c>
      <c r="B15" s="45">
        <v>11.1</v>
      </c>
      <c r="C15" s="45">
        <v>29.6</v>
      </c>
      <c r="D15" s="45">
        <v>49</v>
      </c>
      <c r="E15" s="45">
        <v>50</v>
      </c>
      <c r="F15" s="45">
        <v>96.9</v>
      </c>
      <c r="G15" s="45">
        <v>72</v>
      </c>
      <c r="H15" s="45">
        <v>127.4</v>
      </c>
      <c r="I15" s="45">
        <v>46.2</v>
      </c>
      <c r="J15" s="45">
        <v>27.9</v>
      </c>
      <c r="K15" s="45">
        <v>21.6</v>
      </c>
      <c r="L15" s="45">
        <v>10.5</v>
      </c>
      <c r="M15" s="45">
        <v>5.7</v>
      </c>
      <c r="N15" s="46">
        <f>SUM(B15:M15)</f>
        <v>547.9</v>
      </c>
      <c r="O15" s="47">
        <f t="shared" si="1"/>
        <v>17.37374463</v>
      </c>
      <c r="P15" s="37"/>
      <c r="Q15" s="32"/>
    </row>
    <row r="16" spans="1:17" ht="15" customHeight="1">
      <c r="A16" s="3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6"/>
      <c r="O16" s="47"/>
      <c r="P16" s="37"/>
      <c r="Q16" s="32"/>
    </row>
    <row r="17" spans="1:17" ht="15" customHeight="1">
      <c r="A17" s="3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2"/>
    </row>
    <row r="18" spans="1:17" ht="15" customHeight="1">
      <c r="A18" s="3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P19" s="37"/>
      <c r="Q19" s="32"/>
    </row>
    <row r="20" spans="1:17" ht="15" customHeight="1">
      <c r="A20" s="31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1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  <c r="Q25" s="32"/>
    </row>
    <row r="26" spans="1:17" ht="15" customHeight="1">
      <c r="A26" s="31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  <c r="Q26" s="32"/>
    </row>
    <row r="27" spans="1:17" ht="15" customHeight="1">
      <c r="A27" s="31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2"/>
    </row>
    <row r="31" spans="1:17" ht="15" customHeight="1">
      <c r="A31" s="31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2"/>
    </row>
    <row r="32" spans="1:17" ht="15" customHeight="1">
      <c r="A32" s="31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2"/>
    </row>
    <row r="33" spans="1:17" ht="15" customHeight="1">
      <c r="A33" s="31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2"/>
    </row>
    <row r="34" spans="1:17" ht="15" customHeight="1">
      <c r="A34" s="31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2"/>
    </row>
    <row r="35" spans="1:17" ht="15" customHeight="1">
      <c r="A35" s="31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2"/>
    </row>
    <row r="36" spans="1:17" ht="15" customHeight="1">
      <c r="A36" s="3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2"/>
    </row>
    <row r="37" spans="1:17" ht="15" customHeight="1">
      <c r="A37" s="3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  <c r="Q37" s="32"/>
    </row>
    <row r="38" spans="1:17" ht="15" customHeight="1">
      <c r="A38" s="31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  <c r="Q38" s="32"/>
    </row>
    <row r="39" spans="1:17" ht="15" customHeight="1">
      <c r="A39" s="3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  <c r="Q39" s="32"/>
    </row>
    <row r="40" spans="1:17" ht="15" customHeight="1">
      <c r="A40" s="3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  <c r="Q40" s="32"/>
    </row>
    <row r="41" spans="1:17" ht="15" customHeight="1">
      <c r="A41" s="3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  <c r="Q41" s="32"/>
    </row>
    <row r="42" spans="1:17" ht="15" customHeight="1">
      <c r="A42" s="31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  <c r="Q42" s="32"/>
    </row>
    <row r="43" spans="1:17" ht="15" customHeight="1">
      <c r="A43" s="3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  <c r="Q43" s="32"/>
    </row>
    <row r="44" spans="1:17" ht="15" customHeight="1">
      <c r="A44" s="31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  <c r="Q44" s="32"/>
    </row>
    <row r="45" spans="1:17" ht="15" customHeight="1">
      <c r="A45" s="3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  <c r="Q45" s="32"/>
    </row>
    <row r="46" spans="1:17" ht="15" customHeight="1">
      <c r="A46" s="31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  <c r="Q46" s="32"/>
    </row>
    <row r="47" spans="1:17" ht="15" customHeight="1">
      <c r="A47" s="31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  <c r="Q47" s="32"/>
    </row>
    <row r="48" spans="1:17" ht="15" customHeight="1">
      <c r="A48" s="33" t="s">
        <v>19</v>
      </c>
      <c r="B48" s="38">
        <f>MAX(B7:B14)</f>
        <v>29.00102399999999</v>
      </c>
      <c r="C48" s="38">
        <f aca="true" t="shared" si="3" ref="C48:O48">MAX(C7:C14)</f>
        <v>86.04144</v>
      </c>
      <c r="D48" s="38">
        <f t="shared" si="3"/>
        <v>94.13280000000003</v>
      </c>
      <c r="E48" s="38">
        <f t="shared" si="3"/>
        <v>116.69</v>
      </c>
      <c r="F48" s="38">
        <f t="shared" si="3"/>
        <v>222.94223999999997</v>
      </c>
      <c r="G48" s="38">
        <f t="shared" si="3"/>
        <v>291.47904</v>
      </c>
      <c r="H48" s="38">
        <f t="shared" si="3"/>
        <v>174.41567999999998</v>
      </c>
      <c r="I48" s="38">
        <f t="shared" si="3"/>
        <v>83.18764800000002</v>
      </c>
      <c r="J48" s="38">
        <f t="shared" si="3"/>
        <v>60.42470399999999</v>
      </c>
      <c r="K48" s="38">
        <f t="shared" si="3"/>
        <v>44.16422399999999</v>
      </c>
      <c r="L48" s="38">
        <f t="shared" si="3"/>
        <v>28.343520000000012</v>
      </c>
      <c r="M48" s="38">
        <f t="shared" si="3"/>
        <v>21.37017600000001</v>
      </c>
      <c r="N48" s="38">
        <f t="shared" si="3"/>
        <v>1240.2685439999996</v>
      </c>
      <c r="O48" s="38">
        <f t="shared" si="3"/>
        <v>39.328543449676786</v>
      </c>
      <c r="P48" s="39"/>
      <c r="Q48" s="32"/>
    </row>
    <row r="49" spans="1:17" ht="15" customHeight="1">
      <c r="A49" s="33" t="s">
        <v>16</v>
      </c>
      <c r="B49" s="38">
        <f>AVERAGE(B7:B14)</f>
        <v>11.141673999999998</v>
      </c>
      <c r="C49" s="38">
        <f aca="true" t="shared" si="4" ref="C49:O49">AVERAGE(C7:C14)</f>
        <v>27.032239999999998</v>
      </c>
      <c r="D49" s="38">
        <f t="shared" si="4"/>
        <v>33.71583</v>
      </c>
      <c r="E49" s="38">
        <f t="shared" si="4"/>
        <v>64.373818</v>
      </c>
      <c r="F49" s="38">
        <f t="shared" si="4"/>
        <v>112.916512</v>
      </c>
      <c r="G49" s="38">
        <f t="shared" si="4"/>
        <v>144.43046400000003</v>
      </c>
      <c r="H49" s="38">
        <f t="shared" si="4"/>
        <v>100.929202</v>
      </c>
      <c r="I49" s="38">
        <f t="shared" si="4"/>
        <v>55.83360000000001</v>
      </c>
      <c r="J49" s="38">
        <f t="shared" si="4"/>
        <v>33.70806</v>
      </c>
      <c r="K49" s="38">
        <f t="shared" si="4"/>
        <v>23.933908000000002</v>
      </c>
      <c r="L49" s="38">
        <f t="shared" si="4"/>
        <v>13.54212800000001</v>
      </c>
      <c r="M49" s="38">
        <f t="shared" si="4"/>
        <v>11.014382000000001</v>
      </c>
      <c r="N49" s="38">
        <f>SUM(B49:M49)</f>
        <v>632.5718180000001</v>
      </c>
      <c r="O49" s="38">
        <f t="shared" si="4"/>
        <v>20.0586625772346</v>
      </c>
      <c r="P49" s="39"/>
      <c r="Q49" s="32"/>
    </row>
    <row r="50" spans="1:17" ht="15" customHeight="1">
      <c r="A50" s="33" t="s">
        <v>20</v>
      </c>
      <c r="B50" s="38">
        <f>MIN(B7:B14)</f>
        <v>2.1038399999999995</v>
      </c>
      <c r="C50" s="38">
        <f aca="true" t="shared" si="5" ref="C50:O50">MIN(C7:C14)</f>
        <v>8.598528</v>
      </c>
      <c r="D50" s="38">
        <f t="shared" si="5"/>
        <v>7.655039999999999</v>
      </c>
      <c r="E50" s="38">
        <f t="shared" si="5"/>
        <v>22.769855999999997</v>
      </c>
      <c r="F50" s="38">
        <f t="shared" si="5"/>
        <v>76.70073599999999</v>
      </c>
      <c r="G50" s="38">
        <f t="shared" si="5"/>
        <v>40.51468799999999</v>
      </c>
      <c r="H50" s="38">
        <f t="shared" si="5"/>
        <v>30.82752</v>
      </c>
      <c r="I50" s="38">
        <f t="shared" si="5"/>
        <v>22.718880000000006</v>
      </c>
      <c r="J50" s="38">
        <f t="shared" si="5"/>
        <v>11.041920000000001</v>
      </c>
      <c r="K50" s="38">
        <f t="shared" si="5"/>
        <v>9.054719999999996</v>
      </c>
      <c r="L50" s="38">
        <f t="shared" si="5"/>
        <v>6.039360000000061</v>
      </c>
      <c r="M50" s="38">
        <f t="shared" si="5"/>
        <v>5.365440000000001</v>
      </c>
      <c r="N50" s="38">
        <f t="shared" si="5"/>
        <v>256.76870400000007</v>
      </c>
      <c r="O50" s="38">
        <f t="shared" si="5"/>
        <v>8.142058573228802</v>
      </c>
      <c r="P50" s="39"/>
      <c r="Q50" s="32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4"/>
      <c r="B59" s="25"/>
      <c r="C59" s="26"/>
      <c r="D59" s="27"/>
      <c r="E59" s="25"/>
      <c r="F59" s="25"/>
      <c r="G59" s="25"/>
      <c r="H59" s="25"/>
      <c r="I59" s="25"/>
      <c r="J59" s="25"/>
      <c r="K59" s="25"/>
      <c r="L59" s="25"/>
      <c r="M59" s="25"/>
      <c r="N59" s="28"/>
      <c r="O59" s="27"/>
    </row>
    <row r="60" spans="1:15" ht="24.75" customHeight="1">
      <c r="A60" s="24"/>
      <c r="B60" s="25"/>
      <c r="C60" s="25"/>
      <c r="D60" s="25"/>
      <c r="E60" s="27"/>
      <c r="F60" s="25"/>
      <c r="G60" s="25"/>
      <c r="H60" s="25"/>
      <c r="I60" s="25"/>
      <c r="J60" s="25"/>
      <c r="K60" s="25"/>
      <c r="L60" s="25"/>
      <c r="M60" s="25"/>
      <c r="N60" s="28"/>
      <c r="O60" s="27"/>
    </row>
    <row r="61" spans="1:15" ht="24.75" customHeight="1">
      <c r="A61" s="24"/>
      <c r="B61" s="25"/>
      <c r="C61" s="25"/>
      <c r="D61" s="25"/>
      <c r="E61" s="27"/>
      <c r="F61" s="25"/>
      <c r="G61" s="25"/>
      <c r="H61" s="25"/>
      <c r="I61" s="25"/>
      <c r="J61" s="25"/>
      <c r="K61" s="25"/>
      <c r="L61" s="25"/>
      <c r="M61" s="25"/>
      <c r="N61" s="28"/>
      <c r="O61" s="27"/>
    </row>
    <row r="62" spans="1:15" ht="24.75" customHeight="1">
      <c r="A62" s="24"/>
      <c r="B62" s="25"/>
      <c r="C62" s="25"/>
      <c r="D62" s="25"/>
      <c r="E62" s="27"/>
      <c r="F62" s="25"/>
      <c r="G62" s="25"/>
      <c r="H62" s="25"/>
      <c r="I62" s="25"/>
      <c r="J62" s="25"/>
      <c r="K62" s="25"/>
      <c r="L62" s="25"/>
      <c r="M62" s="25"/>
      <c r="N62" s="28"/>
      <c r="O62" s="27"/>
    </row>
    <row r="63" spans="1:15" ht="24.75" customHeight="1">
      <c r="A63" s="24"/>
      <c r="B63" s="25"/>
      <c r="C63" s="25"/>
      <c r="D63" s="25"/>
      <c r="E63" s="27"/>
      <c r="F63" s="25"/>
      <c r="G63" s="25"/>
      <c r="H63" s="25"/>
      <c r="I63" s="25"/>
      <c r="J63" s="25"/>
      <c r="K63" s="25"/>
      <c r="L63" s="25"/>
      <c r="M63" s="25"/>
      <c r="N63" s="28"/>
      <c r="O63" s="27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>
      <c r="A70" s="29"/>
    </row>
    <row r="71" ht="18" customHeight="1">
      <c r="A71" s="29"/>
    </row>
    <row r="72" ht="18" customHeight="1">
      <c r="A72" s="29"/>
    </row>
    <row r="73" ht="18" customHeight="1">
      <c r="A73" s="29"/>
    </row>
    <row r="74" ht="18" customHeight="1">
      <c r="A74" s="29"/>
    </row>
    <row r="75" ht="18" customHeight="1">
      <c r="A75" s="29"/>
    </row>
    <row r="76" ht="18" customHeight="1">
      <c r="A76" s="29"/>
    </row>
    <row r="77" ht="18" customHeight="1">
      <c r="A77" s="29"/>
    </row>
    <row r="78" ht="18" customHeight="1">
      <c r="A78" s="29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4">
    <mergeCell ref="A2:O2"/>
    <mergeCell ref="L3:O3"/>
    <mergeCell ref="A3:D3"/>
    <mergeCell ref="A52:O52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2016-07-11T04:02:10Z</cp:lastPrinted>
  <dcterms:created xsi:type="dcterms:W3CDTF">1994-01-31T08:04:27Z</dcterms:created>
  <dcterms:modified xsi:type="dcterms:W3CDTF">2019-04-18T04:13:05Z</dcterms:modified>
  <cp:category/>
  <cp:version/>
  <cp:contentType/>
  <cp:contentStatus/>
</cp:coreProperties>
</file>