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92A" sheetId="1" r:id="rId1"/>
    <sheet name="กราฟปริมาณน้ำรายปี" sheetId="2" r:id="rId2"/>
    <sheet name="Sheet3" sheetId="3" r:id="rId3"/>
  </sheets>
  <externalReferences>
    <externalReference r:id="rId6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<sst xmlns="http://schemas.openxmlformats.org/spreadsheetml/2006/main" count="32" uniqueCount="28">
  <si>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</si>
  <si>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</si>
  <si>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</si>
  <si>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</si>
  <si>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</si>
  <si>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</si>
  <si>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</si>
  <si>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</si>
  <si>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</si>
  <si>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</si>
  <si>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</si>
  <si>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</si>
  <si>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</si>
  <si>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</si>
  <si>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</si>
  <si>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</si>
  <si>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</si>
  <si>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</si>
  <si>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</si>
  <si>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</si>
  <si>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</si>
  <si>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</si>
  <si>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</si>
  <si>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น้ำแม่แตง บ้านห้วยป่าซาง อ.แม่แตง จ.เชียงใหม่</t>
  </si>
  <si>
    <t>พื้นที่รับน้ำ  1,723     ตร.กม.</t>
  </si>
  <si>
    <r>
      <t>หมายเหตุ</t>
    </r>
    <r>
      <rPr>
        <sz val="14"/>
        <rFont val="TH SarabunPSK"/>
        <family val="2"/>
      </rPr>
      <t xml:space="preserve">  เปิดทำการสำรวจเมื่อ ปี2559</t>
    </r>
  </si>
  <si>
    <t>แม่น้ำ  :น้ำแม่แตง P.92A</t>
  </si>
  <si>
    <t>ปริมาณน้ำเฉลี่ย 491.50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</si>
</sst>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5" xfId="0" applyNumberFormat="1" applyFont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 applyProtection="1">
      <alignment/>
      <protection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vertical="center"/>
    </xf>
    <xf numFmtId="2" fontId="4" fillId="0" borderId="18" xfId="0" applyNumberFormat="1" applyFont="1" applyBorder="1" applyAlignment="1">
      <alignment/>
    </xf>
    <xf numFmtId="2" fontId="4" fillId="0" borderId="17" xfId="0" applyNumberFormat="1" applyFont="1" applyBorder="1" applyAlignment="1" applyProtection="1">
      <alignment/>
      <protection/>
    </xf>
    <xf numFmtId="2" fontId="4" fillId="0" borderId="18" xfId="0" applyNumberFormat="1" applyFont="1" applyBorder="1" applyAlignment="1" applyProtection="1">
      <alignment/>
      <protection/>
    </xf>
    <xf numFmtId="2" fontId="4" fillId="0" borderId="19" xfId="0" applyNumberFormat="1" applyFont="1" applyBorder="1" applyAlignment="1" applyProtection="1">
      <alignment/>
      <protection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 vertical="center"/>
    </xf>
    <xf numFmtId="2" fontId="4" fillId="0" borderId="21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/>
    </xf>
    <xf numFmtId="2" fontId="4" fillId="0" borderId="13" xfId="0" applyNumberFormat="1" applyFont="1" applyBorder="1" applyAlignment="1" applyProtection="1">
      <alignment/>
      <protection/>
    </xf>
    <xf numFmtId="2" fontId="4" fillId="0" borderId="23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Continuous" vertical="center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80" fontId="7" fillId="0" borderId="0" xfId="0" applyNumberFormat="1" applyFont="1" applyBorder="1" applyAlignment="1" applyProtection="1">
      <alignment horizontal="left"/>
      <protection/>
    </xf>
    <xf numFmtId="2" fontId="5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P.92A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18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555"/>
          <c:w val="0.97225"/>
          <c:h val="0.81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กราฟปริมาณน้ำรายปี!$A$3:$A$10</c:f>
              <c:numCache/>
            </c:numRef>
          </c:cat>
          <c:val>
            <c:numRef>
              <c:f>กราฟปริมาณน้ำรายปี!$B$3:$B$10</c:f>
              <c:numCache/>
            </c:numRef>
          </c:val>
        </c:ser>
        <c:axId val="17744651"/>
        <c:axId val="25484132"/>
      </c:barChart>
      <c:lineChart>
        <c:grouping val="standard"/>
        <c:varyColors val="0"/>
        <c:ser>
          <c:idx val="0"/>
          <c:order val="1"/>
          <c:tx>
            <c:v>ปริมาณน้ำเฉลี่ย 491.50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กราฟปริมาณน้ำรายปี!$A$3:$A$10</c:f>
              <c:numCache/>
            </c:numRef>
          </c:cat>
          <c:val>
            <c:numRef>
              <c:f>กราฟปริมาณน้ำรายปี!$C$3:$C$10</c:f>
              <c:numCache/>
            </c:numRef>
          </c:val>
          <c:smooth val="0"/>
        </c:ser>
        <c:axId val="17744651"/>
        <c:axId val="25484132"/>
      </c:lineChart>
      <c:dateAx>
        <c:axId val="17744651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5484132"/>
        <c:crosses val="autoZero"/>
        <c:auto val="0"/>
        <c:baseTimeUnit val="years"/>
        <c:majorUnit val="1"/>
        <c:majorTimeUnit val="years"/>
        <c:minorUnit val="6"/>
        <c:minorTimeUnit val="days"/>
        <c:noMultiLvlLbl val="0"/>
      </c:dateAx>
      <c:valAx>
        <c:axId val="25484132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7744651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51625"/>
          <c:y val="0.2365"/>
          <c:w val="0.431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76200</xdr:rowOff>
    </xdr:from>
    <xdr:to>
      <xdr:col>13</xdr:col>
      <xdr:colOff>504825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781300" y="552450"/>
        <a:ext cx="59340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PageLayoutView="0" workbookViewId="0" topLeftCell="A7">
      <selection activeCell="T17" sqref="T17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69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70" t="s">
        <v>23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70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42"/>
      <c r="C4" s="57"/>
      <c r="D4" s="57"/>
      <c r="E4" s="57"/>
      <c r="F4" s="57"/>
      <c r="G4" s="57"/>
      <c r="H4" s="57"/>
      <c r="I4" s="57"/>
      <c r="J4" s="57"/>
      <c r="K4" s="57"/>
      <c r="L4" s="57"/>
      <c r="M4" s="51"/>
      <c r="N4" s="7" t="s">
        <v>1</v>
      </c>
      <c r="O4" s="7" t="s">
        <v>2</v>
      </c>
    </row>
    <row r="5" spans="1:15" ht="23.25" customHeight="1">
      <c r="A5" s="8" t="s">
        <v>3</v>
      </c>
      <c r="B5" s="43" t="s">
        <v>4</v>
      </c>
      <c r="C5" s="58" t="s">
        <v>5</v>
      </c>
      <c r="D5" s="58" t="s">
        <v>6</v>
      </c>
      <c r="E5" s="58" t="s">
        <v>7</v>
      </c>
      <c r="F5" s="58" t="s">
        <v>8</v>
      </c>
      <c r="G5" s="58" t="s">
        <v>9</v>
      </c>
      <c r="H5" s="58" t="s">
        <v>10</v>
      </c>
      <c r="I5" s="58" t="s">
        <v>11</v>
      </c>
      <c r="J5" s="58" t="s">
        <v>12</v>
      </c>
      <c r="K5" s="58" t="s">
        <v>13</v>
      </c>
      <c r="L5" s="58" t="s">
        <v>14</v>
      </c>
      <c r="M5" s="52" t="s">
        <v>15</v>
      </c>
      <c r="N5" s="9" t="s">
        <v>16</v>
      </c>
      <c r="O5" s="9" t="s">
        <v>17</v>
      </c>
    </row>
    <row r="6" spans="1:15" ht="23.25" customHeight="1">
      <c r="A6" s="10" t="s">
        <v>18</v>
      </c>
      <c r="B6" s="44"/>
      <c r="C6" s="59"/>
      <c r="D6" s="59"/>
      <c r="E6" s="59"/>
      <c r="F6" s="59"/>
      <c r="G6" s="59"/>
      <c r="H6" s="59"/>
      <c r="I6" s="59"/>
      <c r="J6" s="59"/>
      <c r="K6" s="59"/>
      <c r="L6" s="59"/>
      <c r="M6" s="53"/>
      <c r="N6" s="11" t="s">
        <v>19</v>
      </c>
      <c r="O6" s="12" t="s">
        <v>20</v>
      </c>
    </row>
    <row r="7" spans="1:15" ht="18" customHeight="1">
      <c r="A7" s="28">
        <v>2559</v>
      </c>
      <c r="B7" s="45">
        <v>5.200415999999997</v>
      </c>
      <c r="C7" s="13">
        <v>11.692512000000004</v>
      </c>
      <c r="D7" s="13">
        <v>47.57443200000001</v>
      </c>
      <c r="E7" s="13">
        <v>68.70528</v>
      </c>
      <c r="F7" s="13">
        <v>85.15929600000001</v>
      </c>
      <c r="G7" s="13">
        <v>101.907936</v>
      </c>
      <c r="H7" s="13">
        <v>68.58864000000003</v>
      </c>
      <c r="I7" s="13">
        <v>70.19222400000001</v>
      </c>
      <c r="J7" s="13">
        <v>34.00012799999998</v>
      </c>
      <c r="K7" s="13">
        <v>25.80768</v>
      </c>
      <c r="L7" s="13">
        <v>15.837120000000006</v>
      </c>
      <c r="M7" s="54">
        <v>12.345695999999991</v>
      </c>
      <c r="N7" s="29">
        <v>547.0113600000001</v>
      </c>
      <c r="O7" s="30">
        <f aca="true" t="shared" si="0" ref="O7:O14">+N7*0.0317097</f>
        <v>17.345566122192004</v>
      </c>
    </row>
    <row r="8" spans="1:15" ht="18" customHeight="1">
      <c r="A8" s="31">
        <v>2560</v>
      </c>
      <c r="B8" s="46">
        <v>7.578144000000001</v>
      </c>
      <c r="C8" s="14">
        <v>30.468960000000006</v>
      </c>
      <c r="D8" s="14">
        <v>30.21408000000001</v>
      </c>
      <c r="E8" s="14">
        <v>112.61721599999997</v>
      </c>
      <c r="F8" s="14">
        <v>83.995488</v>
      </c>
      <c r="G8" s="14">
        <v>136.812672</v>
      </c>
      <c r="H8" s="14">
        <v>177.00768000000005</v>
      </c>
      <c r="I8" s="14">
        <v>105.63091199999997</v>
      </c>
      <c r="J8" s="14">
        <v>66.16425600000001</v>
      </c>
      <c r="K8" s="14">
        <v>48.42720000000001</v>
      </c>
      <c r="L8" s="14">
        <v>29.541024000000007</v>
      </c>
      <c r="M8" s="55">
        <v>20.10528000000001</v>
      </c>
      <c r="N8" s="33">
        <v>848.5629120000002</v>
      </c>
      <c r="O8" s="34">
        <f t="shared" si="0"/>
        <v>26.907675370646405</v>
      </c>
    </row>
    <row r="9" spans="1:15" ht="18" customHeight="1">
      <c r="A9" s="31">
        <v>2561</v>
      </c>
      <c r="B9" s="47">
        <v>12.790656000000002</v>
      </c>
      <c r="C9" s="15">
        <v>26.63971199999999</v>
      </c>
      <c r="D9" s="15">
        <v>38.492064</v>
      </c>
      <c r="E9" s="15">
        <v>43.147296000000004</v>
      </c>
      <c r="F9" s="15">
        <v>110.215296</v>
      </c>
      <c r="G9" s="15">
        <v>79.42924800000003</v>
      </c>
      <c r="H9" s="15">
        <v>144.103104</v>
      </c>
      <c r="I9" s="15">
        <v>60.41087999999999</v>
      </c>
      <c r="J9" s="15">
        <v>40.854240000000004</v>
      </c>
      <c r="K9" s="15">
        <v>29.35958400000001</v>
      </c>
      <c r="L9" s="15">
        <v>17.224704</v>
      </c>
      <c r="M9" s="56">
        <v>11.584512000000004</v>
      </c>
      <c r="N9" s="33">
        <v>614.251296</v>
      </c>
      <c r="O9" s="34">
        <f t="shared" si="0"/>
        <v>19.477724320771202</v>
      </c>
    </row>
    <row r="10" spans="1:15" ht="18" customHeight="1">
      <c r="A10" s="31">
        <v>2562</v>
      </c>
      <c r="B10" s="46">
        <v>5.717952</v>
      </c>
      <c r="C10" s="14">
        <v>9.504000000000001</v>
      </c>
      <c r="D10" s="14">
        <v>16.332192000000003</v>
      </c>
      <c r="E10" s="14">
        <v>11.085983999999998</v>
      </c>
      <c r="F10" s="14">
        <v>59.56675200000001</v>
      </c>
      <c r="G10" s="14">
        <v>56.43129600000001</v>
      </c>
      <c r="H10" s="14">
        <v>35.87414399999999</v>
      </c>
      <c r="I10" s="14">
        <v>23.715936</v>
      </c>
      <c r="J10" s="14">
        <v>12.086496000000004</v>
      </c>
      <c r="K10" s="14">
        <v>8.693567999999996</v>
      </c>
      <c r="L10" s="14">
        <v>2.9151359999999857</v>
      </c>
      <c r="M10" s="55">
        <v>1.3391999999999993</v>
      </c>
      <c r="N10" s="32">
        <v>243.262656</v>
      </c>
      <c r="O10" s="34">
        <f t="shared" si="0"/>
        <v>7.7137858429632</v>
      </c>
    </row>
    <row r="11" spans="1:15" ht="18" customHeight="1">
      <c r="A11" s="31">
        <v>2563</v>
      </c>
      <c r="B11" s="46">
        <v>6.240672</v>
      </c>
      <c r="C11" s="14">
        <v>10.436256000000002</v>
      </c>
      <c r="D11" s="14">
        <v>11.8368</v>
      </c>
      <c r="E11" s="14">
        <v>26.656127999999995</v>
      </c>
      <c r="F11" s="14">
        <v>85.22928000000002</v>
      </c>
      <c r="G11" s="14">
        <v>50.26406400000001</v>
      </c>
      <c r="H11" s="14">
        <v>33.44198399999999</v>
      </c>
      <c r="I11" s="14">
        <v>21.628511999999994</v>
      </c>
      <c r="J11" s="14">
        <v>12.105504</v>
      </c>
      <c r="K11" s="14">
        <v>8.914751999999998</v>
      </c>
      <c r="L11" s="14">
        <v>8.102591999999996</v>
      </c>
      <c r="M11" s="55">
        <v>6.073055999999999</v>
      </c>
      <c r="N11" s="32">
        <v>280.92959999999994</v>
      </c>
      <c r="O11" s="34">
        <f t="shared" si="0"/>
        <v>8.908193337119998</v>
      </c>
    </row>
    <row r="12" spans="1:15" ht="18" customHeight="1">
      <c r="A12" s="31">
        <v>2564</v>
      </c>
      <c r="B12" s="46">
        <v>11.896415999999999</v>
      </c>
      <c r="C12" s="14">
        <v>17.838144</v>
      </c>
      <c r="D12" s="14">
        <v>17.471808000000003</v>
      </c>
      <c r="E12" s="14">
        <v>29.070144</v>
      </c>
      <c r="F12" s="14">
        <v>28.656287999999996</v>
      </c>
      <c r="G12" s="14">
        <v>64.91232000000001</v>
      </c>
      <c r="H12" s="14">
        <v>63.481536</v>
      </c>
      <c r="I12" s="14">
        <v>41.36227199999999</v>
      </c>
      <c r="J12" s="14">
        <v>18.036000000000012</v>
      </c>
      <c r="K12" s="14">
        <v>13.684896000000004</v>
      </c>
      <c r="L12" s="14">
        <v>12.3336</v>
      </c>
      <c r="M12" s="55">
        <v>9.402911999999999</v>
      </c>
      <c r="N12" s="32">
        <v>328.146336</v>
      </c>
      <c r="O12" s="34">
        <f t="shared" si="0"/>
        <v>10.4054218706592</v>
      </c>
    </row>
    <row r="13" spans="1:15" ht="18" customHeight="1">
      <c r="A13" s="31">
        <v>2565</v>
      </c>
      <c r="B13" s="46">
        <v>13.068864000000003</v>
      </c>
      <c r="C13" s="14">
        <v>32.864832</v>
      </c>
      <c r="D13" s="14">
        <v>12.521951999999999</v>
      </c>
      <c r="E13" s="14">
        <v>45.121536</v>
      </c>
      <c r="F13" s="14">
        <v>114.77462400000002</v>
      </c>
      <c r="G13" s="14">
        <v>117.248256</v>
      </c>
      <c r="H13" s="14">
        <v>135.07171200000002</v>
      </c>
      <c r="I13" s="14">
        <v>45.747936</v>
      </c>
      <c r="J13" s="14">
        <v>16.17408</v>
      </c>
      <c r="K13" s="14">
        <v>7.369920000000002</v>
      </c>
      <c r="L13" s="14">
        <v>6.816959999999999</v>
      </c>
      <c r="M13" s="55">
        <v>4.80384</v>
      </c>
      <c r="N13" s="32">
        <v>551.584512</v>
      </c>
      <c r="O13" s="34">
        <f t="shared" si="0"/>
        <v>17.4905794001664</v>
      </c>
    </row>
    <row r="14" spans="1:15" ht="18" customHeight="1">
      <c r="A14" s="31">
        <v>2566</v>
      </c>
      <c r="B14" s="46">
        <v>5.935680000000001</v>
      </c>
      <c r="C14" s="14">
        <v>11.379744000000002</v>
      </c>
      <c r="D14" s="14">
        <v>14.880672000000004</v>
      </c>
      <c r="E14" s="14">
        <v>21.406464</v>
      </c>
      <c r="F14" s="14">
        <v>31.199904</v>
      </c>
      <c r="G14" s="14">
        <v>106.716096</v>
      </c>
      <c r="H14" s="14">
        <v>156.086784</v>
      </c>
      <c r="I14" s="14">
        <v>75.425472</v>
      </c>
      <c r="J14" s="14">
        <v>44.10719999999999</v>
      </c>
      <c r="K14" s="14">
        <v>25.59772799999999</v>
      </c>
      <c r="L14" s="14">
        <v>14.883263999999995</v>
      </c>
      <c r="M14" s="55">
        <v>10.615104000000008</v>
      </c>
      <c r="N14" s="32">
        <v>518.234112</v>
      </c>
      <c r="O14" s="34">
        <f t="shared" si="0"/>
        <v>16.4330482212864</v>
      </c>
    </row>
    <row r="15" spans="1:15" ht="18" customHeight="1">
      <c r="A15" s="31"/>
      <c r="B15" s="4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55"/>
      <c r="N15" s="32"/>
      <c r="O15" s="32"/>
    </row>
    <row r="16" spans="1:15" ht="18" customHeight="1">
      <c r="A16" s="31"/>
      <c r="B16" s="4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55"/>
      <c r="N16" s="32"/>
      <c r="O16" s="32"/>
    </row>
    <row r="17" spans="1:15" ht="18" customHeight="1">
      <c r="A17" s="40" t="s">
        <v>21</v>
      </c>
      <c r="B17" s="48">
        <f>MAX(B7:B16)</f>
        <v>13.068864000000003</v>
      </c>
      <c r="C17" s="60">
        <f>MAX(C7:C16)</f>
        <v>32.864832</v>
      </c>
      <c r="D17" s="60">
        <f aca="true" t="shared" si="1" ref="D17:M17">MAX(D7:D16)</f>
        <v>47.57443200000001</v>
      </c>
      <c r="E17" s="60">
        <f t="shared" si="1"/>
        <v>112.61721599999997</v>
      </c>
      <c r="F17" s="60">
        <f t="shared" si="1"/>
        <v>114.77462400000002</v>
      </c>
      <c r="G17" s="60">
        <f t="shared" si="1"/>
        <v>136.812672</v>
      </c>
      <c r="H17" s="60">
        <f t="shared" si="1"/>
        <v>177.00768000000005</v>
      </c>
      <c r="I17" s="60">
        <f t="shared" si="1"/>
        <v>105.63091199999997</v>
      </c>
      <c r="J17" s="60">
        <f t="shared" si="1"/>
        <v>66.16425600000001</v>
      </c>
      <c r="K17" s="60">
        <f t="shared" si="1"/>
        <v>48.42720000000001</v>
      </c>
      <c r="L17" s="60">
        <f t="shared" si="1"/>
        <v>29.541024000000007</v>
      </c>
      <c r="M17" s="60">
        <f t="shared" si="1"/>
        <v>20.10528000000001</v>
      </c>
      <c r="N17" s="41">
        <f>MAX(N7:N16)</f>
        <v>848.5629120000002</v>
      </c>
      <c r="O17" s="41">
        <f>MAX(O7:O16)</f>
        <v>26.907675370646405</v>
      </c>
    </row>
    <row r="18" spans="1:15" ht="18" customHeight="1">
      <c r="A18" s="35" t="s">
        <v>17</v>
      </c>
      <c r="B18" s="49">
        <f>AVERAGE(B7:B16)</f>
        <v>8.553600000000001</v>
      </c>
      <c r="C18" s="16">
        <f>AVERAGE(C7:C16)</f>
        <v>18.85302</v>
      </c>
      <c r="D18" s="16">
        <f aca="true" t="shared" si="2" ref="D18:M18">AVERAGE(D7:D16)</f>
        <v>23.665500000000005</v>
      </c>
      <c r="E18" s="16">
        <f t="shared" si="2"/>
        <v>44.72625600000001</v>
      </c>
      <c r="F18" s="16">
        <f t="shared" si="2"/>
        <v>74.84961600000001</v>
      </c>
      <c r="G18" s="16">
        <f t="shared" si="2"/>
        <v>89.215236</v>
      </c>
      <c r="H18" s="16">
        <f t="shared" si="2"/>
        <v>101.70694800000001</v>
      </c>
      <c r="I18" s="16">
        <f t="shared" si="2"/>
        <v>55.51426799999999</v>
      </c>
      <c r="J18" s="16">
        <f t="shared" si="2"/>
        <v>30.440987999999997</v>
      </c>
      <c r="K18" s="16">
        <f t="shared" si="2"/>
        <v>20.981916000000002</v>
      </c>
      <c r="L18" s="16">
        <f t="shared" si="2"/>
        <v>13.4568</v>
      </c>
      <c r="M18" s="16">
        <f t="shared" si="2"/>
        <v>9.533700000000001</v>
      </c>
      <c r="N18" s="36">
        <f>SUM(B18:M18)</f>
        <v>491.4978480000001</v>
      </c>
      <c r="O18" s="36">
        <f>+N18*0.0317097</f>
        <v>15.585249310725603</v>
      </c>
    </row>
    <row r="19" spans="1:15" ht="18" customHeight="1">
      <c r="A19" s="37" t="s">
        <v>22</v>
      </c>
      <c r="B19" s="50">
        <f>MIN(B7:B16)</f>
        <v>5.200415999999997</v>
      </c>
      <c r="C19" s="61">
        <f>MIN(C7:C16)</f>
        <v>9.504000000000001</v>
      </c>
      <c r="D19" s="61">
        <f aca="true" t="shared" si="3" ref="D19:M19">MIN(D7:D16)</f>
        <v>11.8368</v>
      </c>
      <c r="E19" s="61">
        <f t="shared" si="3"/>
        <v>11.085983999999998</v>
      </c>
      <c r="F19" s="61">
        <f t="shared" si="3"/>
        <v>28.656287999999996</v>
      </c>
      <c r="G19" s="61">
        <f t="shared" si="3"/>
        <v>50.26406400000001</v>
      </c>
      <c r="H19" s="61">
        <f t="shared" si="3"/>
        <v>33.44198399999999</v>
      </c>
      <c r="I19" s="61">
        <f t="shared" si="3"/>
        <v>21.628511999999994</v>
      </c>
      <c r="J19" s="61">
        <f t="shared" si="3"/>
        <v>12.086496000000004</v>
      </c>
      <c r="K19" s="61">
        <f t="shared" si="3"/>
        <v>7.369920000000002</v>
      </c>
      <c r="L19" s="61">
        <f t="shared" si="3"/>
        <v>2.9151359999999857</v>
      </c>
      <c r="M19" s="61">
        <f t="shared" si="3"/>
        <v>1.3391999999999993</v>
      </c>
      <c r="N19" s="38">
        <f>MIN(N7:N16)</f>
        <v>243.262656</v>
      </c>
      <c r="O19" s="39">
        <f>MIN(O7:O16)</f>
        <v>7.7137858429632</v>
      </c>
    </row>
    <row r="20" spans="1:15" ht="18" customHeight="1">
      <c r="A20" s="68" t="s">
        <v>25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ht="18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ht="18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18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18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 ht="18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ht="18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ht="18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 ht="18" customHeight="1">
      <c r="A28" s="62"/>
      <c r="B28" s="63"/>
      <c r="C28" s="64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5"/>
      <c r="O28" s="65"/>
    </row>
    <row r="29" spans="1:15" ht="18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ht="24.75" customHeight="1">
      <c r="A30" s="22"/>
      <c r="B30" s="17"/>
      <c r="C30" s="6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8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 ht="18" customHeigh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ht="18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ht="32.25" customHeight="1">
      <c r="A34" s="71"/>
      <c r="B34" s="66"/>
      <c r="C34" s="66"/>
      <c r="D34" s="66"/>
      <c r="E34" s="66"/>
      <c r="F34" s="66"/>
      <c r="G34" s="67"/>
      <c r="H34" s="66"/>
      <c r="I34" s="66"/>
      <c r="J34" s="66"/>
      <c r="K34" s="66"/>
      <c r="L34" s="66"/>
      <c r="M34" s="66"/>
      <c r="N34" s="66"/>
      <c r="O34" s="66"/>
    </row>
    <row r="35" ht="15" customHeight="1">
      <c r="O35" s="17"/>
    </row>
    <row r="36" spans="1:15" ht="26.25" customHeight="1">
      <c r="A36" s="70"/>
      <c r="B36" s="5"/>
      <c r="C36" s="5"/>
      <c r="D36" s="5"/>
      <c r="E36" s="5"/>
      <c r="F36" s="5"/>
      <c r="G36" s="5"/>
      <c r="H36" s="5"/>
      <c r="I36" s="5"/>
      <c r="J36" s="3"/>
      <c r="K36" s="5"/>
      <c r="L36" s="5"/>
      <c r="M36" s="5"/>
      <c r="N36" s="5"/>
      <c r="O36" s="18"/>
    </row>
    <row r="37" spans="1:15" ht="26.25" customHeight="1">
      <c r="A37" s="7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8"/>
    </row>
    <row r="38" spans="1:15" ht="23.25" customHeight="1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23.2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23.25" customHeight="1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21"/>
    </row>
    <row r="41" spans="1:15" ht="18" customHeight="1">
      <c r="A41" s="22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8" customHeight="1">
      <c r="A42" s="22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8" customHeight="1">
      <c r="A43" s="22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8" customHeight="1">
      <c r="A44" s="22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8" customHeight="1">
      <c r="A45" s="2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8" customHeight="1">
      <c r="A46" s="22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8" customHeight="1">
      <c r="A47" s="2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8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3"/>
    </row>
    <row r="49" spans="1:15" ht="18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22.5" customHeight="1">
      <c r="A53" s="22"/>
      <c r="B53" s="17"/>
      <c r="C53" s="17"/>
      <c r="D53" s="72"/>
      <c r="E53" s="23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8" customHeight="1">
      <c r="A54" s="22"/>
      <c r="B54" s="17"/>
      <c r="C54" s="17"/>
      <c r="D54" s="23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8" customHeight="1">
      <c r="A55" s="73"/>
      <c r="B55" s="74"/>
      <c r="C55" s="17"/>
      <c r="D55" s="23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8" customHeight="1">
      <c r="A56" s="22"/>
      <c r="B56" s="17"/>
      <c r="C56" s="17"/>
      <c r="D56" s="23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8" customHeight="1">
      <c r="A57" s="22"/>
      <c r="B57" s="17"/>
      <c r="C57" s="17"/>
      <c r="D57" s="23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8" customHeight="1">
      <c r="A58" s="22"/>
      <c r="B58" s="17"/>
      <c r="C58" s="17"/>
      <c r="D58" s="23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8" customHeight="1">
      <c r="A59" s="22"/>
      <c r="B59" s="17"/>
      <c r="C59" s="17"/>
      <c r="D59" s="23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8" customHeight="1">
      <c r="A60" s="22"/>
      <c r="B60" s="17"/>
      <c r="C60" s="17"/>
      <c r="D60" s="23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8" customHeight="1">
      <c r="A61" s="22"/>
      <c r="B61" s="17"/>
      <c r="C61" s="17"/>
      <c r="D61" s="23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8" customHeight="1">
      <c r="A62" s="22"/>
      <c r="B62" s="17"/>
      <c r="C62" s="17"/>
      <c r="D62" s="23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8" customHeight="1">
      <c r="A63" s="22"/>
      <c r="B63" s="17"/>
      <c r="C63" s="17"/>
      <c r="D63" s="23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8" customHeight="1">
      <c r="A64" s="22"/>
      <c r="B64" s="17"/>
      <c r="C64" s="17"/>
      <c r="D64" s="23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8" customHeight="1">
      <c r="A65" s="22"/>
      <c r="B65" s="17"/>
      <c r="C65" s="17"/>
      <c r="D65" s="23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8" customHeight="1">
      <c r="A66" s="22"/>
      <c r="B66" s="17"/>
      <c r="C66" s="17"/>
      <c r="D66" s="23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8" customHeight="1">
      <c r="A67" s="22"/>
      <c r="B67" s="17"/>
      <c r="C67" s="17"/>
      <c r="D67" s="23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8" customHeight="1">
      <c r="A68" s="22"/>
      <c r="B68" s="17"/>
      <c r="C68" s="17"/>
      <c r="D68" s="23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24.75" customHeight="1">
      <c r="A69" s="22"/>
      <c r="B69" s="17"/>
      <c r="C69" s="17"/>
      <c r="D69" s="17"/>
      <c r="E69" s="23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24.75" customHeight="1">
      <c r="A70" s="22"/>
      <c r="B70" s="1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17"/>
      <c r="N70" s="17"/>
      <c r="O70" s="17"/>
    </row>
    <row r="71" spans="1:15" ht="22.5" customHeight="1">
      <c r="A71" s="22"/>
      <c r="B71" s="1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17"/>
      <c r="N71" s="17"/>
      <c r="O71" s="17"/>
    </row>
    <row r="72" spans="2:15" ht="18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8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8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8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8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ht="18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8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8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8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 ht="18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2:15" ht="18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 ht="18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8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8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8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8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8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8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8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8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8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8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8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8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8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8.75">
      <c r="B105" s="3"/>
      <c r="M105" s="3"/>
      <c r="N105" s="3"/>
      <c r="O105" s="3"/>
    </row>
    <row r="106" spans="2:15" ht="18.75">
      <c r="B106" s="3"/>
      <c r="M106" s="3"/>
      <c r="N106" s="3"/>
      <c r="O106" s="3"/>
    </row>
  </sheetData>
  <sheetProtection/>
  <printOptions/>
  <pageMargins left="0.8661417322834646" right="0.11811023622047245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">
      <selection activeCell="R21" sqref="R21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4" t="s">
        <v>3</v>
      </c>
      <c r="B1" s="21" t="s">
        <v>2</v>
      </c>
      <c r="C1" s="3" t="s">
        <v>27</v>
      </c>
    </row>
    <row r="2" spans="1:2" ht="18.75">
      <c r="A2" s="24"/>
      <c r="B2" s="21" t="s">
        <v>16</v>
      </c>
    </row>
    <row r="3" spans="1:3" ht="18.75">
      <c r="A3" s="25">
        <v>42727</v>
      </c>
      <c r="B3" s="4">
        <v>547.01</v>
      </c>
      <c r="C3" s="4">
        <v>491.5</v>
      </c>
    </row>
    <row r="4" spans="1:3" ht="18.75">
      <c r="A4" s="25">
        <v>43093</v>
      </c>
      <c r="B4" s="4">
        <v>848.56</v>
      </c>
      <c r="C4" s="4">
        <v>491.5</v>
      </c>
    </row>
    <row r="5" spans="1:3" ht="18.75">
      <c r="A5" s="25">
        <v>43459</v>
      </c>
      <c r="B5" s="26">
        <v>614.25</v>
      </c>
      <c r="C5" s="4">
        <v>491.5</v>
      </c>
    </row>
    <row r="6" spans="1:3" ht="18.75">
      <c r="A6" s="25">
        <v>43825</v>
      </c>
      <c r="B6" s="4">
        <v>243.26</v>
      </c>
      <c r="C6" s="4">
        <v>491.5</v>
      </c>
    </row>
    <row r="7" spans="1:3" ht="18.75">
      <c r="A7" s="25">
        <v>44191</v>
      </c>
      <c r="B7" s="27">
        <v>280.93</v>
      </c>
      <c r="C7" s="4">
        <v>491.5</v>
      </c>
    </row>
    <row r="8" spans="1:3" ht="18.75">
      <c r="A8" s="25">
        <v>44556</v>
      </c>
      <c r="B8" s="27">
        <v>328.15</v>
      </c>
      <c r="C8" s="4">
        <v>491.5</v>
      </c>
    </row>
    <row r="9" spans="1:3" ht="18.75">
      <c r="A9" s="25">
        <v>44921</v>
      </c>
      <c r="B9" s="27">
        <v>551.58</v>
      </c>
      <c r="C9" s="4">
        <v>491.5</v>
      </c>
    </row>
    <row r="10" spans="1:3" ht="18.75">
      <c r="A10" s="25">
        <v>45286</v>
      </c>
      <c r="B10" s="3">
        <v>518.23</v>
      </c>
      <c r="C10" s="4">
        <v>491.5</v>
      </c>
    </row>
    <row r="11" ht="18.75">
      <c r="A11" s="25"/>
    </row>
    <row r="12" ht="18.75">
      <c r="A12" s="25"/>
    </row>
    <row r="13" ht="18.75">
      <c r="A13" s="25"/>
    </row>
    <row r="14" ht="18.75">
      <c r="A14" s="25"/>
    </row>
    <row r="15" ht="18.75">
      <c r="A15" s="25"/>
    </row>
    <row r="16" ht="18.75">
      <c r="A16" s="25"/>
    </row>
    <row r="17" ht="18.75">
      <c r="A17" s="25"/>
    </row>
    <row r="18" ht="18.75">
      <c r="A18" s="25"/>
    </row>
    <row r="19" ht="18.75">
      <c r="A19" s="25"/>
    </row>
    <row r="20" ht="18.75">
      <c r="A20" s="25"/>
    </row>
    <row r="21" ht="18.75">
      <c r="A21" s="25"/>
    </row>
    <row r="22" ht="18.75">
      <c r="A22" s="25"/>
    </row>
    <row r="23" ht="18.75">
      <c r="A23" s="25"/>
    </row>
    <row r="24" ht="18.75">
      <c r="A24" s="25"/>
    </row>
    <row r="25" ht="18.75">
      <c r="A25" s="25"/>
    </row>
    <row r="26" ht="18.75">
      <c r="A26" s="25"/>
    </row>
    <row r="27" ht="18.75">
      <c r="A27" s="25"/>
    </row>
    <row r="28" ht="18.75">
      <c r="A28" s="25"/>
    </row>
    <row r="29" ht="18.75">
      <c r="A29" s="25"/>
    </row>
    <row r="30" ht="18.75">
      <c r="A30" s="25"/>
    </row>
    <row r="31" ht="18.75">
      <c r="A31" s="25"/>
    </row>
    <row r="32" ht="18.75">
      <c r="A32" s="25"/>
    </row>
    <row r="33" ht="18.75">
      <c r="A33" s="25"/>
    </row>
    <row r="34" ht="18.75">
      <c r="A34" s="25"/>
    </row>
    <row r="35" ht="18.75">
      <c r="A35" s="25"/>
    </row>
    <row r="36" ht="18.75">
      <c r="A36" s="25"/>
    </row>
    <row r="37" ht="18.75">
      <c r="A37" s="25"/>
    </row>
    <row r="38" ht="18.75">
      <c r="A38" s="25"/>
    </row>
    <row r="39" ht="18.75">
      <c r="A39" s="25"/>
    </row>
    <row r="40" ht="18.75">
      <c r="A40" s="25"/>
    </row>
    <row r="41" ht="18.75">
      <c r="A41" s="25"/>
    </row>
    <row r="42" ht="18.75">
      <c r="A42" s="25"/>
    </row>
    <row r="43" ht="18.75">
      <c r="A43" s="25"/>
    </row>
    <row r="44" ht="18.75">
      <c r="A44" s="25"/>
    </row>
    <row r="45" ht="18.75">
      <c r="A45" s="25"/>
    </row>
    <row r="46" ht="18.75">
      <c r="A46" s="25"/>
    </row>
    <row r="47" ht="18.75">
      <c r="A47" s="25"/>
    </row>
    <row r="48" ht="18.75">
      <c r="A48" s="25"/>
    </row>
    <row r="49" ht="18.75">
      <c r="A49" s="25"/>
    </row>
    <row r="50" ht="18.75">
      <c r="A50" s="25"/>
    </row>
    <row r="51" ht="18.75">
      <c r="A51" s="25"/>
    </row>
    <row r="52" ht="18.75">
      <c r="A52" s="25"/>
    </row>
    <row r="53" ht="18.75">
      <c r="A53" s="25"/>
    </row>
    <row r="54" ht="18.75">
      <c r="A54" s="25"/>
    </row>
    <row r="55" ht="18.75">
      <c r="A55" s="25"/>
    </row>
    <row r="56" ht="18.75">
      <c r="A56" s="25"/>
    </row>
    <row r="57" ht="18.75">
      <c r="A57" s="25"/>
    </row>
    <row r="58" ht="18.75">
      <c r="A58" s="25"/>
    </row>
    <row r="59" ht="18.75">
      <c r="A59" s="25"/>
    </row>
    <row r="60" ht="18.75">
      <c r="A60" s="25"/>
    </row>
    <row r="61" ht="18.75">
      <c r="A61" s="25"/>
    </row>
    <row r="62" ht="18.75">
      <c r="A62" s="25"/>
    </row>
    <row r="63" ht="18.75">
      <c r="A63" s="25"/>
    </row>
    <row r="64" ht="18.75">
      <c r="A64" s="25"/>
    </row>
    <row r="65" ht="18.75">
      <c r="A65" s="25"/>
    </row>
    <row r="66" ht="18.75">
      <c r="A66" s="25"/>
    </row>
    <row r="67" ht="18.75">
      <c r="A67" s="25"/>
    </row>
    <row r="68" ht="18.75">
      <c r="A68" s="25"/>
    </row>
    <row r="69" ht="18.75">
      <c r="A69" s="25"/>
    </row>
    <row r="70" ht="18.75">
      <c r="A70" s="25"/>
    </row>
    <row r="71" ht="18.75">
      <c r="A71" s="25"/>
    </row>
    <row r="72" ht="18.75">
      <c r="A72" s="25"/>
    </row>
    <row r="73" ht="18.75">
      <c r="A73" s="25"/>
    </row>
    <row r="74" ht="18.75">
      <c r="A74" s="25"/>
    </row>
    <row r="75" ht="18.75">
      <c r="A75" s="25"/>
    </row>
    <row r="76" ht="18.75">
      <c r="A76" s="25"/>
    </row>
    <row r="77" ht="18.75">
      <c r="A77" s="25"/>
    </row>
    <row r="78" ht="18.75">
      <c r="A78" s="25"/>
    </row>
    <row r="79" ht="18.75">
      <c r="A79" s="25"/>
    </row>
    <row r="80" ht="18.75">
      <c r="A80" s="25"/>
    </row>
    <row r="81" ht="18.75">
      <c r="A81" s="25"/>
    </row>
    <row r="82" ht="18.75">
      <c r="A82" s="25"/>
    </row>
    <row r="83" ht="18.75">
      <c r="A83" s="25"/>
    </row>
    <row r="84" ht="18.75">
      <c r="A84" s="25"/>
    </row>
    <row r="85" ht="18.75">
      <c r="A85" s="25"/>
    </row>
    <row r="86" ht="18.75">
      <c r="A86" s="25"/>
    </row>
    <row r="87" ht="18.75">
      <c r="A87" s="25"/>
    </row>
    <row r="88" ht="18.75">
      <c r="A88" s="25"/>
    </row>
    <row r="89" ht="18.75">
      <c r="A89" s="25"/>
    </row>
    <row r="90" ht="18.75">
      <c r="A90" s="25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2007-11-30T04:11:23Z</cp:lastPrinted>
  <dcterms:created xsi:type="dcterms:W3CDTF">2000-08-03T07:23:10Z</dcterms:created>
  <dcterms:modified xsi:type="dcterms:W3CDTF">2024-06-12T08:07:15Z</dcterms:modified>
  <cp:category/>
  <cp:version/>
  <cp:contentType/>
  <cp:contentStatus/>
</cp:coreProperties>
</file>