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<sst xmlns="http://schemas.openxmlformats.org/spreadsheetml/2006/main" count="29" uniqueCount="24">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</sst>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8" fontId="8" fillId="0" borderId="0" xfId="0" applyNumberFormat="1" applyFont="1" applyAlignment="1">
      <alignment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5" borderId="17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317.2098240000001</c:v>
                </c:pt>
                <c:pt idx="6">
                  <c:v>568.1750400000002</c:v>
                </c:pt>
                <c:pt idx="7">
                  <c:v>474.87384000000003</c:v>
                </c:pt>
              </c:numCache>
            </c:numRef>
          </c:val>
        </c:ser>
        <c:gapWidth val="100"/>
        <c:axId val="52309898"/>
        <c:axId val="1027035"/>
      </c:barChart>
      <c:lineChart>
        <c:grouping val="standard"/>
        <c:varyColors val="0"/>
        <c:ser>
          <c:idx val="1"/>
          <c:order val="1"/>
          <c:tx>
            <c:v>ค่าเฉลี่ย 488.5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'P.92A-H.05'!$A$7:$A$16</c:f>
              <c:numCache>
                <c:ptCount val="10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</c:numCache>
            </c:numRef>
          </c:cat>
          <c:val>
            <c:numRef>
              <c:f>'P.92A-H.05'!$P$7:$P$16</c:f>
              <c:numCache>
                <c:ptCount val="10"/>
                <c:pt idx="0">
                  <c:v>488.4878377142858</c:v>
                </c:pt>
                <c:pt idx="1">
                  <c:v>488.4878377142858</c:v>
                </c:pt>
                <c:pt idx="2">
                  <c:v>488.4878377142858</c:v>
                </c:pt>
                <c:pt idx="3">
                  <c:v>488.4878377142858</c:v>
                </c:pt>
                <c:pt idx="4">
                  <c:v>488.4878377142858</c:v>
                </c:pt>
                <c:pt idx="5">
                  <c:v>488.4878377142858</c:v>
                </c:pt>
                <c:pt idx="6">
                  <c:v>488.4878377142858</c:v>
                </c:pt>
              </c:numCache>
            </c:numRef>
          </c:val>
          <c:smooth val="0"/>
        </c:ser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27035"/>
        <c:crossesAt val="0"/>
        <c:auto val="1"/>
        <c:lblOffset val="100"/>
        <c:tickLblSkip val="1"/>
        <c:noMultiLvlLbl val="0"/>
      </c:catAx>
      <c:valAx>
        <c:axId val="102703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898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4">
      <selection activeCell="B14" sqref="B14:K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 aca="true" t="shared" si="2" ref="P7:P13">$N$20</f>
        <v>488.4878377142858</v>
      </c>
      <c r="Q7" s="32"/>
      <c r="R7" s="40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 t="shared" si="2"/>
        <v>488.4878377142858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 t="shared" si="2"/>
        <v>488.4878377142858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 t="shared" si="2"/>
        <v>488.4878377142858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 t="shared" si="2"/>
        <v>488.4878377142858</v>
      </c>
      <c r="Q11" s="32"/>
    </row>
    <row r="12" spans="1:17" ht="15" customHeight="1">
      <c r="A12" s="31">
        <v>2564</v>
      </c>
      <c r="B12" s="34">
        <v>7.236000000000005</v>
      </c>
      <c r="C12" s="34">
        <v>12.243744000000014</v>
      </c>
      <c r="D12" s="34">
        <v>19.984319999999986</v>
      </c>
      <c r="E12" s="34">
        <v>31.945536000000004</v>
      </c>
      <c r="F12" s="34">
        <v>31.288896000000012</v>
      </c>
      <c r="G12" s="34">
        <v>67.17513600000001</v>
      </c>
      <c r="H12" s="34">
        <v>65.69510400000001</v>
      </c>
      <c r="I12" s="34">
        <v>32.304095999999994</v>
      </c>
      <c r="J12" s="34">
        <v>14.962752000000009</v>
      </c>
      <c r="K12" s="34">
        <v>15.206399999999999</v>
      </c>
      <c r="L12" s="34">
        <v>11.396159999999998</v>
      </c>
      <c r="M12" s="34">
        <v>7.771679999999998</v>
      </c>
      <c r="N12" s="35">
        <f t="shared" si="0"/>
        <v>317.2098240000001</v>
      </c>
      <c r="O12" s="36">
        <f t="shared" si="1"/>
        <v>10.058657534246578</v>
      </c>
      <c r="P12" s="37">
        <f t="shared" si="2"/>
        <v>488.4878377142858</v>
      </c>
      <c r="Q12" s="32"/>
    </row>
    <row r="13" spans="1:17" ht="15" customHeight="1">
      <c r="A13" s="31">
        <v>2565</v>
      </c>
      <c r="B13" s="34">
        <v>14.044319999999997</v>
      </c>
      <c r="C13" s="34">
        <v>43.72099200000005</v>
      </c>
      <c r="D13" s="34">
        <v>14.237855999999995</v>
      </c>
      <c r="E13" s="47">
        <v>45.39715199999998</v>
      </c>
      <c r="F13" s="47">
        <v>118.52611200000011</v>
      </c>
      <c r="G13" s="47">
        <v>117.57009600000004</v>
      </c>
      <c r="H13" s="47">
        <v>133.83748800000012</v>
      </c>
      <c r="I13" s="47">
        <v>45.67190400000001</v>
      </c>
      <c r="J13" s="47">
        <v>16.17408000000001</v>
      </c>
      <c r="K13" s="34">
        <v>7.369920000000007</v>
      </c>
      <c r="L13" s="34">
        <v>6.804000000000006</v>
      </c>
      <c r="M13" s="34">
        <v>4.821120000000002</v>
      </c>
      <c r="N13" s="35">
        <f>SUM(B13:M13)</f>
        <v>568.1750400000002</v>
      </c>
      <c r="O13" s="36">
        <f>+N13*1000000/(365*86400)</f>
        <v>18.01671232876713</v>
      </c>
      <c r="P13" s="37">
        <f t="shared" si="2"/>
        <v>488.4878377142858</v>
      </c>
      <c r="Q13" s="32"/>
    </row>
    <row r="14" spans="1:17" ht="15" customHeight="1">
      <c r="A14" s="43">
        <v>2566</v>
      </c>
      <c r="B14" s="44">
        <v>2.652480000000003</v>
      </c>
      <c r="C14" s="44">
        <v>20.402927999999996</v>
      </c>
      <c r="D14" s="44">
        <v>24.55487999999999</v>
      </c>
      <c r="E14" s="44">
        <v>34.11460799999999</v>
      </c>
      <c r="F14" s="44">
        <v>40.99636799999999</v>
      </c>
      <c r="G14" s="44">
        <v>95.324256</v>
      </c>
      <c r="H14" s="44">
        <v>125.98416000000006</v>
      </c>
      <c r="I14" s="44">
        <v>75.384</v>
      </c>
      <c r="J14" s="44">
        <v>34.434720000000006</v>
      </c>
      <c r="K14" s="44">
        <v>21.02544000000002</v>
      </c>
      <c r="L14" s="44"/>
      <c r="M14" s="44"/>
      <c r="N14" s="45">
        <f>SUM(B14:M14)</f>
        <v>474.87384000000003</v>
      </c>
      <c r="O14" s="46">
        <f>+N14*1000000/(365*86400)</f>
        <v>15.058150684931507</v>
      </c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  <c r="O16" s="42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MAX(B7:B13)</f>
        <v>14.044319999999997</v>
      </c>
      <c r="C19" s="38">
        <f aca="true" t="shared" si="3" ref="C19:M19">MAX(C7:C13)</f>
        <v>43.72099200000005</v>
      </c>
      <c r="D19" s="38">
        <f t="shared" si="3"/>
        <v>47.57</v>
      </c>
      <c r="E19" s="38">
        <f t="shared" si="3"/>
        <v>112.62</v>
      </c>
      <c r="F19" s="38">
        <f t="shared" si="3"/>
        <v>118.52611200000011</v>
      </c>
      <c r="G19" s="38">
        <f t="shared" si="3"/>
        <v>136.81</v>
      </c>
      <c r="H19" s="38">
        <f t="shared" si="3"/>
        <v>177.01</v>
      </c>
      <c r="I19" s="38">
        <f t="shared" si="3"/>
        <v>105.63</v>
      </c>
      <c r="J19" s="38">
        <f t="shared" si="3"/>
        <v>66.16</v>
      </c>
      <c r="K19" s="38">
        <f t="shared" si="3"/>
        <v>48.43</v>
      </c>
      <c r="L19" s="38">
        <f t="shared" si="3"/>
        <v>29.54</v>
      </c>
      <c r="M19" s="38">
        <f t="shared" si="3"/>
        <v>20.11</v>
      </c>
      <c r="N19" s="38">
        <f>MAX(N7:N13)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AVERAGE(B7:B13)</f>
        <v>8.401474285714286</v>
      </c>
      <c r="C20" s="38">
        <f aca="true" t="shared" si="4" ref="C20:M20">AVERAGE(C7:C13)</f>
        <v>20.672105142857152</v>
      </c>
      <c r="D20" s="38">
        <f t="shared" si="4"/>
        <v>25.523168000000002</v>
      </c>
      <c r="E20" s="38">
        <f t="shared" si="4"/>
        <v>48.510383999999995</v>
      </c>
      <c r="F20" s="38">
        <f t="shared" si="4"/>
        <v>81.99928685714288</v>
      </c>
      <c r="G20" s="38">
        <f t="shared" si="4"/>
        <v>87.08360457142858</v>
      </c>
      <c r="H20" s="38">
        <f t="shared" si="4"/>
        <v>94.07751314285716</v>
      </c>
      <c r="I20" s="38">
        <f t="shared" si="4"/>
        <v>51.365142857142864</v>
      </c>
      <c r="J20" s="38">
        <f t="shared" si="4"/>
        <v>28.04954742857143</v>
      </c>
      <c r="K20" s="38">
        <f t="shared" si="4"/>
        <v>20.539474285714284</v>
      </c>
      <c r="L20" s="38">
        <f t="shared" si="4"/>
        <v>13.117165714285713</v>
      </c>
      <c r="M20" s="38">
        <f t="shared" si="4"/>
        <v>9.148971428571429</v>
      </c>
      <c r="N20" s="38">
        <f>SUM(B20:M20)</f>
        <v>488.4878377142858</v>
      </c>
      <c r="O20" s="36">
        <f>+N20*1000000/(365*86400)</f>
        <v>15.489847720518956</v>
      </c>
      <c r="P20" s="39"/>
      <c r="Q20" s="32"/>
    </row>
    <row r="21" spans="1:17" ht="15" customHeight="1">
      <c r="A21" s="33" t="s">
        <v>20</v>
      </c>
      <c r="B21" s="38">
        <f>MIN(B7:B13)</f>
        <v>5.2</v>
      </c>
      <c r="C21" s="38">
        <f aca="true" t="shared" si="5" ref="C21:M21">MIN(C7:C13)</f>
        <v>9.5</v>
      </c>
      <c r="D21" s="38">
        <f t="shared" si="5"/>
        <v>11.84</v>
      </c>
      <c r="E21" s="38">
        <f t="shared" si="5"/>
        <v>11.09</v>
      </c>
      <c r="F21" s="38">
        <f t="shared" si="5"/>
        <v>31.288896000000012</v>
      </c>
      <c r="G21" s="38">
        <f t="shared" si="5"/>
        <v>50.26</v>
      </c>
      <c r="H21" s="38">
        <f t="shared" si="5"/>
        <v>33.44</v>
      </c>
      <c r="I21" s="38">
        <f t="shared" si="5"/>
        <v>21.63</v>
      </c>
      <c r="J21" s="38">
        <f t="shared" si="5"/>
        <v>12.09</v>
      </c>
      <c r="K21" s="38">
        <f t="shared" si="5"/>
        <v>7.369920000000007</v>
      </c>
      <c r="L21" s="38">
        <f t="shared" si="5"/>
        <v>2.92</v>
      </c>
      <c r="M21" s="38">
        <f t="shared" si="5"/>
        <v>1.34</v>
      </c>
      <c r="N21" s="38">
        <f>MIN(N7:N13)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2024-02-20T03:03:03Z</dcterms:modified>
  <cp:category/>
  <cp:version/>
  <cp:contentType/>
  <cp:contentStatus/>
</cp:coreProperties>
</file>